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8" windowWidth="18972" windowHeight="10812" tabRatio="914"/>
  </bookViews>
  <sheets>
    <sheet name="МКД включ. в лиценз до 2019г." sheetId="31" r:id="rId1"/>
    <sheet name="МКД включ.в лиценз в 2019-2021г" sheetId="37" r:id="rId2"/>
    <sheet name="МКД включ. влиценз с 01.03.20" sheetId="34" state="hidden" r:id="rId3"/>
  </sheets>
  <definedNames>
    <definedName name="_xlnm._FilterDatabase" localSheetId="1" hidden="1">'МКД включ.в лиценз в 2019-2021г'!$A$5:$I$153</definedName>
    <definedName name="Excel_BuiltIn_Print_Area_7_1" localSheetId="0">#REF!</definedName>
    <definedName name="Excel_BuiltIn_Print_Area_7_1" localSheetId="2">#REF!</definedName>
    <definedName name="Excel_BuiltIn_Print_Area_7_1" localSheetId="1">#REF!</definedName>
    <definedName name="Excel_BuiltIn_Print_Area_7_1">#REF!</definedName>
    <definedName name="Excel_BuiltIn_Print_Titles_7" localSheetId="0">#REF!</definedName>
    <definedName name="Excel_BuiltIn_Print_Titles_7" localSheetId="2">#REF!</definedName>
    <definedName name="Excel_BuiltIn_Print_Titles_7" localSheetId="1">#REF!</definedName>
    <definedName name="Excel_BuiltIn_Print_Titles_7">#REF!</definedName>
    <definedName name="_xlnm.Print_Titles" localSheetId="0">'МКД включ. в лиценз до 2019г.'!$2:$3</definedName>
    <definedName name="_xlnm.Print_Titles" localSheetId="2">'МКД включ. влиценз с 01.03.20'!$9:$10</definedName>
    <definedName name="_xlnm.Print_Titles" localSheetId="1">'МКД включ.в лиценз в 2019-2021г'!$2:$4</definedName>
    <definedName name="л" localSheetId="0">#REF!</definedName>
    <definedName name="л" localSheetId="2">#REF!</definedName>
    <definedName name="л" localSheetId="1">#REF!</definedName>
    <definedName name="л">#REF!</definedName>
    <definedName name="_xlnm.Print_Area" localSheetId="0">'МКД включ. в лиценз до 2019г.'!$A$1:$H$89</definedName>
    <definedName name="_xlnm.Print_Area" localSheetId="2">'МКД включ. влиценз с 01.03.20'!$A$1:$H$20</definedName>
    <definedName name="_xlnm.Print_Area" localSheetId="1">'МКД включ.в лиценз в 2019-2021г'!$A$1:$H$153</definedName>
  </definedNames>
  <calcPr calcId="144525" refMode="R1C1"/>
</workbook>
</file>

<file path=xl/calcChain.xml><?xml version="1.0" encoding="utf-8"?>
<calcChain xmlns="http://schemas.openxmlformats.org/spreadsheetml/2006/main">
  <c r="F84" i="31"/>
  <c r="F42"/>
  <c r="F33"/>
  <c r="F57"/>
  <c r="C31" l="1"/>
  <c r="F24"/>
  <c r="F89" l="1"/>
  <c r="F88"/>
  <c r="E87"/>
  <c r="F86"/>
  <c r="F85"/>
  <c r="F83"/>
  <c r="F82"/>
  <c r="F81"/>
  <c r="F80"/>
  <c r="E78"/>
  <c r="F78" s="1"/>
  <c r="F77"/>
  <c r="F76"/>
  <c r="F75"/>
  <c r="F74"/>
  <c r="F73"/>
  <c r="F72"/>
  <c r="F71"/>
  <c r="E71"/>
  <c r="E70"/>
  <c r="F69"/>
  <c r="F68"/>
  <c r="F67"/>
  <c r="F66"/>
  <c r="F65"/>
  <c r="F64"/>
  <c r="F63"/>
  <c r="F62"/>
  <c r="F61"/>
  <c r="F60"/>
  <c r="E59"/>
  <c r="F58"/>
  <c r="E56"/>
  <c r="F55"/>
  <c r="E54"/>
  <c r="F53"/>
  <c r="F52"/>
  <c r="F51"/>
  <c r="E50"/>
  <c r="F49"/>
  <c r="F48"/>
  <c r="F47"/>
  <c r="F46"/>
  <c r="F45"/>
  <c r="F44"/>
  <c r="F43"/>
  <c r="F41"/>
  <c r="F40"/>
  <c r="F39"/>
  <c r="F38"/>
  <c r="F37"/>
  <c r="F36"/>
  <c r="F35"/>
  <c r="F34"/>
  <c r="F32"/>
  <c r="F31"/>
  <c r="E30"/>
  <c r="E29"/>
  <c r="F28"/>
  <c r="F27"/>
  <c r="F26"/>
  <c r="F25"/>
  <c r="F23"/>
  <c r="F22"/>
  <c r="F21"/>
  <c r="F20"/>
  <c r="F19"/>
  <c r="F18"/>
  <c r="E17"/>
  <c r="F16"/>
  <c r="E15"/>
  <c r="F14"/>
  <c r="E13"/>
  <c r="F12"/>
  <c r="F11"/>
  <c r="E10"/>
  <c r="D10"/>
  <c r="F9"/>
  <c r="F8"/>
  <c r="E7"/>
  <c r="F6"/>
  <c r="F5"/>
  <c r="F87" l="1"/>
  <c r="F17"/>
  <c r="F15"/>
  <c r="F59"/>
  <c r="F10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3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изменения с 14.06.19 - по решению председателя тек. Ремонт 4,75+1,00=5,75</t>
        </r>
      </text>
    </comment>
  </commentList>
</comments>
</file>

<file path=xl/sharedStrings.xml><?xml version="1.0" encoding="utf-8"?>
<sst xmlns="http://schemas.openxmlformats.org/spreadsheetml/2006/main" count="460" uniqueCount="302">
  <si>
    <t>№ п/п</t>
  </si>
  <si>
    <t>Адрес</t>
  </si>
  <si>
    <t xml:space="preserve">II. Услуги по управлению
с кв.м. 
площади
 в месяц </t>
  </si>
  <si>
    <t>III.Текущий ремонт
с кв.м. площади в месяц</t>
  </si>
  <si>
    <t xml:space="preserve">Уборка МОП
с квартиры
 в месяц </t>
  </si>
  <si>
    <t>Примечание</t>
  </si>
  <si>
    <t>Гагарина, 2</t>
  </si>
  <si>
    <t>Еловая, 1</t>
  </si>
  <si>
    <t>Еловая, 2</t>
  </si>
  <si>
    <t>Еловая, 3</t>
  </si>
  <si>
    <t>Красных Героев, 3</t>
  </si>
  <si>
    <t>М.Горького, 8</t>
  </si>
  <si>
    <r>
      <t xml:space="preserve">М.Горького, 26 
</t>
    </r>
    <r>
      <rPr>
        <sz val="11"/>
        <color indexed="10"/>
        <rFont val="Times New Roman"/>
        <family val="1"/>
        <charset val="204"/>
      </rPr>
      <t/>
    </r>
  </si>
  <si>
    <t>Мамина Сибиряка, 7</t>
  </si>
  <si>
    <t>Новая, 11</t>
  </si>
  <si>
    <t>Новая, 14</t>
  </si>
  <si>
    <t>Овощное, 11</t>
  </si>
  <si>
    <t>Овощное, 11а</t>
  </si>
  <si>
    <t>Театральная, 16</t>
  </si>
  <si>
    <t>Толбухина, 9</t>
  </si>
  <si>
    <t>Шиловская, 2</t>
  </si>
  <si>
    <t>Шиловская, 22</t>
  </si>
  <si>
    <t>Шиловская, 8</t>
  </si>
  <si>
    <t>Энергостроителей, 2</t>
  </si>
  <si>
    <t>УТВЕРЖДАЮ:</t>
  </si>
  <si>
    <t>Зам.управляющего</t>
  </si>
  <si>
    <t>И.А. Лаптев _________________________</t>
  </si>
  <si>
    <t>ООО "ЖКХ-Холдинг"</t>
  </si>
  <si>
    <t>Первомайская, 20</t>
  </si>
  <si>
    <t>Героев Труда, 23</t>
  </si>
  <si>
    <t>Брусницына, 3</t>
  </si>
  <si>
    <t>Гагарина, 12</t>
  </si>
  <si>
    <t>Энергостроителей, 3</t>
  </si>
  <si>
    <t>Исакова, 20</t>
  </si>
  <si>
    <t>Чапаева, 36</t>
  </si>
  <si>
    <t>Ак.Королева, 11</t>
  </si>
  <si>
    <t>Гагарина, 2 б</t>
  </si>
  <si>
    <t>Чапаева, 17</t>
  </si>
  <si>
    <t>Загвозкина, 12</t>
  </si>
  <si>
    <t>Строителей, 4а</t>
  </si>
  <si>
    <t>Спортивная, 4</t>
  </si>
  <si>
    <t>Красных Героев, 4/1</t>
  </si>
  <si>
    <t>Красных Героев, 4/2</t>
  </si>
  <si>
    <t>Театральная, 3</t>
  </si>
  <si>
    <t>Анучина, 7</t>
  </si>
  <si>
    <t>Ак.Королева, 4</t>
  </si>
  <si>
    <t>Ак.Королева, 12</t>
  </si>
  <si>
    <t>Больничный городок, 1</t>
  </si>
  <si>
    <t>Гагарина, 2а</t>
  </si>
  <si>
    <t>Гагарина, 10а</t>
  </si>
  <si>
    <t>Героев Труда, 21</t>
  </si>
  <si>
    <t>Декабристов, 21</t>
  </si>
  <si>
    <t xml:space="preserve">Загвозкина, 10 </t>
  </si>
  <si>
    <t xml:space="preserve">Загвозкина, 16 </t>
  </si>
  <si>
    <t xml:space="preserve">Исакова, 16 </t>
  </si>
  <si>
    <t>Исакова, 22</t>
  </si>
  <si>
    <t>Красных героев, 2</t>
  </si>
  <si>
    <t>Красных героев, 7а</t>
  </si>
  <si>
    <t>Ленина, 46</t>
  </si>
  <si>
    <t>Ленина, 67</t>
  </si>
  <si>
    <t>М.Горького, 24</t>
  </si>
  <si>
    <t>Мира, 12</t>
  </si>
  <si>
    <t>Новая, 12</t>
  </si>
  <si>
    <t>Овощное, 10</t>
  </si>
  <si>
    <t>Первомайский пос., 31</t>
  </si>
  <si>
    <t>Смирнова, 18а</t>
  </si>
  <si>
    <t>Спортивная, 2</t>
  </si>
  <si>
    <t>Строителей, 2а</t>
  </si>
  <si>
    <t>Строителей, 8</t>
  </si>
  <si>
    <t>Театральная, 16а</t>
  </si>
  <si>
    <t>Толбухина, 5а</t>
  </si>
  <si>
    <t>Толбухина, 11</t>
  </si>
  <si>
    <t>Толбухина, 6а</t>
  </si>
  <si>
    <t>Февральская, 24</t>
  </si>
  <si>
    <t>Циолковского, 14</t>
  </si>
  <si>
    <t>Циолковского, 16</t>
  </si>
  <si>
    <t>Циолковского, 12</t>
  </si>
  <si>
    <t>Чапаева, 37</t>
  </si>
  <si>
    <t>Шиловская, 12</t>
  </si>
  <si>
    <t>Шиловская, 14</t>
  </si>
  <si>
    <t>Шиловская, 16</t>
  </si>
  <si>
    <t>Шиловская, 18</t>
  </si>
  <si>
    <t>Шиловская, 6</t>
  </si>
  <si>
    <t>Шиловская, 9</t>
  </si>
  <si>
    <t>Шиловская, 5</t>
  </si>
  <si>
    <t>Энергостроителей, 1</t>
  </si>
  <si>
    <t>Энергостроителей, 7</t>
  </si>
  <si>
    <t>Энергостроителей, 39</t>
  </si>
  <si>
    <t>М.Горького, 4 Б</t>
  </si>
  <si>
    <t>Ак.Королева, 2</t>
  </si>
  <si>
    <t>Гагарина, 3</t>
  </si>
  <si>
    <t>Шиловская, 13</t>
  </si>
  <si>
    <t>Шиловская, 19</t>
  </si>
  <si>
    <t>Энергостроителей, 5</t>
  </si>
  <si>
    <t>Анучина, 6</t>
  </si>
  <si>
    <t>Брусницына, 2</t>
  </si>
  <si>
    <t>Косых, 5</t>
  </si>
  <si>
    <t>Героев Труда, 20</t>
  </si>
  <si>
    <t>Смирнова, 3</t>
  </si>
  <si>
    <t>Гагарина, 10</t>
  </si>
  <si>
    <t>Косых, 6</t>
  </si>
  <si>
    <t>М.Горького, 8а</t>
  </si>
  <si>
    <t>Шиловская, 24</t>
  </si>
  <si>
    <t xml:space="preserve">                                                    </t>
  </si>
  <si>
    <t>Анучина, 3</t>
  </si>
  <si>
    <t>Толбухина, 15</t>
  </si>
  <si>
    <t>Комсомольская, 37</t>
  </si>
  <si>
    <t>М.Горького, 25</t>
  </si>
  <si>
    <t>Театральная, 26</t>
  </si>
  <si>
    <t>Шиловская, 15</t>
  </si>
  <si>
    <t>Новая, 6</t>
  </si>
  <si>
    <t>ИТОГО 
по содержа
нию и ремонту
общего имущества
(графа 7+8+9)
с учетом МОП
за кв.м.
площади 
в месяц</t>
  </si>
  <si>
    <t>Ак.Королева, 9</t>
  </si>
  <si>
    <t>Ак.Королева, 16</t>
  </si>
  <si>
    <t>Гагарина, 15/3</t>
  </si>
  <si>
    <t>Гагарина, 15/4</t>
  </si>
  <si>
    <t>М.Горького, 6</t>
  </si>
  <si>
    <t>М.Горького, 10</t>
  </si>
  <si>
    <t>Мира, 4</t>
  </si>
  <si>
    <t>Овощное отделение, 13</t>
  </si>
  <si>
    <t>Строителей, 9</t>
  </si>
  <si>
    <t>Февральская, 12</t>
  </si>
  <si>
    <t>Шиловская, 17</t>
  </si>
  <si>
    <t>Энергостроителей, 4</t>
  </si>
  <si>
    <t>Красных Героев, 9</t>
  </si>
  <si>
    <t>Гагарина, 11</t>
  </si>
  <si>
    <t>Гагарина, 15/2</t>
  </si>
  <si>
    <t>М.Горького, 10а</t>
  </si>
  <si>
    <t>Новая, 13</t>
  </si>
  <si>
    <t>Театральная, 19</t>
  </si>
  <si>
    <t>Шиловская, 21</t>
  </si>
  <si>
    <t>Овощное отделение, 12</t>
  </si>
  <si>
    <t>Брусницына, 5</t>
  </si>
  <si>
    <t>Гагарина, 1</t>
  </si>
  <si>
    <t>Гагарина, 4</t>
  </si>
  <si>
    <t>Гагарина, 6</t>
  </si>
  <si>
    <t>Маяковского, 4</t>
  </si>
  <si>
    <t>Строителей, 10</t>
  </si>
  <si>
    <t>Толбухина, 13</t>
  </si>
  <si>
    <t>Шиловская, 11</t>
  </si>
  <si>
    <t>Энергостроителей, 9/1</t>
  </si>
  <si>
    <t>Анучина, 2</t>
  </si>
  <si>
    <t>Анучина, 5</t>
  </si>
  <si>
    <t>Ак.Королева, 5</t>
  </si>
  <si>
    <t>Энергостроителей, 9/2</t>
  </si>
  <si>
    <r>
      <rPr>
        <b/>
        <sz val="14"/>
        <rFont val="Times New Roman"/>
        <family val="1"/>
        <charset val="204"/>
      </rPr>
      <t xml:space="preserve">Ставки  платы  с 1 марта  2020 года </t>
    </r>
    <r>
      <rPr>
        <b/>
        <sz val="12"/>
        <rFont val="Times New Roman"/>
        <family val="1"/>
        <charset val="204"/>
      </rPr>
      <t xml:space="preserve">
 за содержение и ремонт жилого помещения  в МКД, находящихся в управлении ООО "ЖКХ-Холдинг"</t>
    </r>
  </si>
  <si>
    <t>В лицензии с 01.03.2020г.</t>
  </si>
  <si>
    <t>Ак.Королева, 8</t>
  </si>
  <si>
    <t>Гагарина, 14</t>
  </si>
  <si>
    <t>Мира, 2</t>
  </si>
  <si>
    <t>Пролетарская, 5</t>
  </si>
  <si>
    <t>Смирнова, 18</t>
  </si>
  <si>
    <t>Чапаева, 15</t>
  </si>
  <si>
    <t>Энергостроителей, 9/3</t>
  </si>
  <si>
    <t>Исакова, 18</t>
  </si>
  <si>
    <t>Красных Героев, 5</t>
  </si>
  <si>
    <t>Гагарина, 7</t>
  </si>
  <si>
    <t>М.Горького, 2</t>
  </si>
  <si>
    <t>Смирнова, 16</t>
  </si>
  <si>
    <t>Театральная, 28</t>
  </si>
  <si>
    <t>Толбухина, 7</t>
  </si>
  <si>
    <t>I.Содер-
жание 
общего имущества в многоквартирном доме
с учетом МОП
за кв.м.
площади 
в месяц</t>
  </si>
  <si>
    <t>Перечень МКД, включенные в лицензию с 01.03.20г.</t>
  </si>
  <si>
    <t xml:space="preserve"> МКД, включенные в лицензию до 01.01.2019г.</t>
  </si>
  <si>
    <t>I.Содержание 
общего имущества в многоквартирном доме
с учетом МОП
за кв.м.
площади в месяц</t>
  </si>
  <si>
    <t>В лицензии с 19.03.2018г.</t>
  </si>
  <si>
    <t>В лицензии с 20.03.2018г.</t>
  </si>
  <si>
    <t>В лицензии с 01.06.2018г. 
Плата по текущему ремонту 7,22 руб.
с 01.01.2019г.</t>
  </si>
  <si>
    <t>В лицензии с 06.03.2018г.
Плата по текущему ремонту 7,50 руб.
с 01.01.2019г.</t>
  </si>
  <si>
    <t>В лицензии с 01.06.2018г.
Плата по текущему ремонту 7,42 руб.
с 01.08.2019г.</t>
  </si>
  <si>
    <t>В лицензии с 21.03.2018г.
Плата по текущему ремонту 0,57 руб. 
с 01.01.2019г.</t>
  </si>
  <si>
    <t xml:space="preserve">В лицензии с 01.09.2018г.
Плата по текущему ремонту 7,11 руб.
с 01.09.19г. </t>
  </si>
  <si>
    <t xml:space="preserve">В лицензии с 01.10.2018г.
Плата по текущему ремонту 5,17 руб.
с 01.09.19г. </t>
  </si>
  <si>
    <t xml:space="preserve">В лицензии с 01.06.2018г.
Плата по текущему ремонту 7,30 руб.
с 01.09.19г. </t>
  </si>
  <si>
    <t xml:space="preserve">Плата по тек.рем. составляет 0,00 руб. 
с 01.07.2019г. </t>
  </si>
  <si>
    <t>Плата с 01.09.2019г.</t>
  </si>
  <si>
    <t xml:space="preserve">В лицензии с 01.10.2018г.
Плата с 01.01.19г. </t>
  </si>
  <si>
    <t xml:space="preserve">В лицензии с 01.09.2017г.
Плата по текущему ремонту 7,20 руб.
с 01.01.19г. </t>
  </si>
  <si>
    <t>Плата по текущему ремонту 5,00 руб. 
с 01.01.2019г.</t>
  </si>
  <si>
    <t xml:space="preserve">В лицензии с 01.09.2018г.
Плата с 01.01.2019г. </t>
  </si>
  <si>
    <t>Плата с 16.08.2019г.</t>
  </si>
  <si>
    <t>В лицензии с 01.10.2018г.
Плата по текущему ремонту 6,24 руб. 
с 01.09.2019г.</t>
  </si>
  <si>
    <t>В лицензии с 04.04.2018г.
Плата по текущему ремонту 7,26 руб.
с 01.09.2019г.</t>
  </si>
  <si>
    <t>Декабристов, 20</t>
  </si>
  <si>
    <t>Без уборки придомовой территории и МОП, отказ по решению ОСС.</t>
  </si>
  <si>
    <t>Мамина Сибиряка, 5</t>
  </si>
  <si>
    <t>Маяковского, 3а</t>
  </si>
  <si>
    <t>Гагарина, 16</t>
  </si>
  <si>
    <t>ИТОГО 
по содержанию и ремонту
общего имущества
с учетом МОП
за кв.м.
площади в месяц</t>
  </si>
  <si>
    <t>В.Чечвия, 6</t>
  </si>
  <si>
    <t>Театральная, 21</t>
  </si>
  <si>
    <t>Шиловская, 10</t>
  </si>
  <si>
    <t>Гагарина, 15/1</t>
  </si>
  <si>
    <t>Заречная, 18</t>
  </si>
  <si>
    <t>Мамина Сибиряка, 3</t>
  </si>
  <si>
    <t>Маяковского, 1</t>
  </si>
  <si>
    <t>Маяковского, 2</t>
  </si>
  <si>
    <t>Новая, 15</t>
  </si>
  <si>
    <t>Н.Жолобова, 3</t>
  </si>
  <si>
    <t>Шиловская, 1</t>
  </si>
  <si>
    <t>Шиловская, 20а</t>
  </si>
  <si>
    <t>Гагарина, 12а</t>
  </si>
  <si>
    <t>Театральная, 30</t>
  </si>
  <si>
    <t>Шиловская, 20</t>
  </si>
  <si>
    <t>Гагарина, 5</t>
  </si>
  <si>
    <t>Гагарина, 9</t>
  </si>
  <si>
    <t>Заречная, 20</t>
  </si>
  <si>
    <t>Анучина, 1</t>
  </si>
  <si>
    <t>Анучина, 4</t>
  </si>
  <si>
    <t>Анучина, 8</t>
  </si>
  <si>
    <t>Больничный городок, 2</t>
  </si>
  <si>
    <t>Брусницына, 6</t>
  </si>
  <si>
    <t>Героев Труда, 25</t>
  </si>
  <si>
    <t>Загвозкина, 14</t>
  </si>
  <si>
    <t>Заречная, 17</t>
  </si>
  <si>
    <t>Косых, 8</t>
  </si>
  <si>
    <t>Ленинский пос., 17</t>
  </si>
  <si>
    <t>Новая, 16</t>
  </si>
  <si>
    <t>Овощное отделение, 8</t>
  </si>
  <si>
    <t>Пролетарская, 3</t>
  </si>
  <si>
    <t>Театральная, 23</t>
  </si>
  <si>
    <t>Циолковского, 13</t>
  </si>
  <si>
    <t>В.Чечвия, 4</t>
  </si>
  <si>
    <t>Героев Труда, 18</t>
  </si>
  <si>
    <t>Маяковского, 3</t>
  </si>
  <si>
    <t>М.Горького, 4</t>
  </si>
  <si>
    <t>Мира, 1</t>
  </si>
  <si>
    <t>Мира, 8</t>
  </si>
  <si>
    <t>Новая, 9</t>
  </si>
  <si>
    <t>Строителей, 6</t>
  </si>
  <si>
    <t>Строителей, 7</t>
  </si>
  <si>
    <t>Ак.Королева, 7</t>
  </si>
  <si>
    <t>Исакова, 24</t>
  </si>
  <si>
    <t>Мира, 10</t>
  </si>
  <si>
    <t>Мира, 14</t>
  </si>
  <si>
    <t>Театральная, 32</t>
  </si>
  <si>
    <t>Толбухина, 13а</t>
  </si>
  <si>
    <t>Ак.Королева, 6</t>
  </si>
  <si>
    <t>В.Чечвия, 2</t>
  </si>
  <si>
    <t>Энергостроителей, 33</t>
  </si>
  <si>
    <t>Новая, 8</t>
  </si>
  <si>
    <t>Декабристов, 15</t>
  </si>
  <si>
    <t>Толбухина, 15а</t>
  </si>
  <si>
    <t>Н.Жолобова, 2</t>
  </si>
  <si>
    <t>Толбухина, 3а</t>
  </si>
  <si>
    <t>Декабристов, 17</t>
  </si>
  <si>
    <t>Декабристов, 17а</t>
  </si>
  <si>
    <t>Красных Героев, 7</t>
  </si>
  <si>
    <t>М.Горького, 4а</t>
  </si>
  <si>
    <t>М.Горького, 23</t>
  </si>
  <si>
    <t>Первомайский пос., 28</t>
  </si>
  <si>
    <t>Толбухина, 7а</t>
  </si>
  <si>
    <t>Чкалова, 1а</t>
  </si>
  <si>
    <t>Энергостроителей, 25</t>
  </si>
  <si>
    <t>Энергостроителей, 35</t>
  </si>
  <si>
    <t>Энергостроителей, 37</t>
  </si>
  <si>
    <r>
      <rPr>
        <b/>
        <sz val="14"/>
        <rFont val="Times New Roman"/>
        <family val="1"/>
        <charset val="204"/>
      </rPr>
      <t>Ставки  платы  с 01.07.2014г. - 2021г.</t>
    </r>
    <r>
      <rPr>
        <b/>
        <sz val="12"/>
        <rFont val="Times New Roman"/>
        <family val="1"/>
        <charset val="204"/>
      </rPr>
      <t xml:space="preserve">
 за содержение и ремонт жилого помещения  в МКД, находящихся в управлении ООО "ЖКХ-Холдинг" </t>
    </r>
  </si>
  <si>
    <r>
      <rPr>
        <b/>
        <sz val="14"/>
        <rFont val="Times New Roman"/>
        <family val="1"/>
        <charset val="204"/>
      </rPr>
      <t xml:space="preserve">Ставки  платы  2019г.-2021г. </t>
    </r>
    <r>
      <rPr>
        <b/>
        <sz val="12"/>
        <rFont val="Times New Roman"/>
        <family val="1"/>
        <charset val="204"/>
      </rPr>
      <t xml:space="preserve">
 за содержение и ремонт жилого помещения  в МКД, находящихся в управлении ООО "ЖКХ-Холдинг"</t>
    </r>
  </si>
  <si>
    <t>Плата с 01.01.21г. По протоколу ОСС</t>
  </si>
  <si>
    <t>Плата с 01.12.20г. По протоколу ОСС</t>
  </si>
  <si>
    <t>В лицензии с 01.07.2018г.
Плата по текущему ремонту: 
7,44 руб. с 01.09.2019г.; 
4,80 руб. с 01.12.2020г.</t>
  </si>
  <si>
    <t>Плата МОП с 01.12.20г.по протоколу
ОСС</t>
  </si>
  <si>
    <t>М.Горького, 6а</t>
  </si>
  <si>
    <t>Мира, 16</t>
  </si>
  <si>
    <t>Первомайский пос., 26</t>
  </si>
  <si>
    <t xml:space="preserve">Плата с 01.10.19г. </t>
  </si>
  <si>
    <t>Энергостроителей, 27</t>
  </si>
  <si>
    <t xml:space="preserve">Плата по текущему ремонту 4,40 руб.
с 01.03.21г. </t>
  </si>
  <si>
    <t>Плата с 01.02.21г. По протоколу ОСС</t>
  </si>
  <si>
    <t>В лицензии с 01.11.2019г.</t>
  </si>
  <si>
    <t>В лицензии с 01.04.2019г.
Плата с 01.09.2019г.</t>
  </si>
  <si>
    <t>В лицензии с 01.02.2020г.</t>
  </si>
  <si>
    <t>В лицензии с 01.11.2020г.</t>
  </si>
  <si>
    <t>В лицензии с 01.10.2020г.</t>
  </si>
  <si>
    <t>В лицензии с 01.08.2019г.
Плата с 01.09.2019г.</t>
  </si>
  <si>
    <t>В лицензии с 01.05.2019г.
Плата с 01.09.2019г.</t>
  </si>
  <si>
    <t>Больничный городок, 3</t>
  </si>
  <si>
    <t>В лицензии с 01.05.2021г.</t>
  </si>
  <si>
    <t>В лицензии с 01.01.2020г.</t>
  </si>
  <si>
    <t>В лицензии с 01.07.2020г.</t>
  </si>
  <si>
    <t>В лицензии с 01.06.2019г.
Плата с 01.09.2019г.</t>
  </si>
  <si>
    <t>В лицензии с 01.12.2019г.</t>
  </si>
  <si>
    <t>В лицензии с 01.08.2020г.</t>
  </si>
  <si>
    <t>С 01.09.2020г. изм. по уборке МОП.</t>
  </si>
  <si>
    <t>В управлении с 01.07.2020г., Согласно служебной записки №156 от 30.06.2020г.</t>
  </si>
  <si>
    <t>В лицензии с 01.09.2020г.</t>
  </si>
  <si>
    <t>В лицензии с 01.04.2020г.</t>
  </si>
  <si>
    <t>В лицензии с 01.12.2020г.</t>
  </si>
  <si>
    <t>В лицензии с 01.09.2019г.
Плата с 01.09.2019г.</t>
  </si>
  <si>
    <t>В лицензии с 01.07.2019г.
Плата с 01.09.2019г.</t>
  </si>
  <si>
    <t>В лицензии с 01.01.2021г.</t>
  </si>
  <si>
    <t>В лицензии с 01.05.2020г.</t>
  </si>
  <si>
    <t>Плата с 01.04.2021г.</t>
  </si>
  <si>
    <t>Изменение по уборке МОП 
с 01.06.2020г</t>
  </si>
  <si>
    <t>Первомайский пос., 27</t>
  </si>
  <si>
    <t>В лицензии с 01.07.2021г.</t>
  </si>
  <si>
    <t>В лицензии с 01.07.2020г., плата начисляется с 01.04.20г. в соответствии со служебной запиской №138 от 15.06.20г., по договору управления.</t>
  </si>
  <si>
    <t>В лицензии с 01.03.2021г.</t>
  </si>
  <si>
    <t>ИТОГО 
по содержа
нию и ремонту
общего имущества
с учетом МОП
за кв.м.
площади 
в месяц</t>
  </si>
  <si>
    <t xml:space="preserve"> МКД, включенные в лицензию с 2019г. по 2021г.</t>
  </si>
  <si>
    <t>Плата с 01.05.20г. На основании доп. Соглашения №1 от 13.04.20г. К договору управления от 23.08.18г.</t>
  </si>
  <si>
    <t>с 01.05.21г. изменена и утверждена плата по протоколу от 29.03.21г. (сл.записка №186 от 24.05.2021г.)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</si>
</sst>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8" fillId="0" borderId="0">
      <alignment horizontal="left"/>
    </xf>
    <xf numFmtId="0" fontId="7" fillId="0" borderId="0"/>
    <xf numFmtId="0" fontId="9" fillId="0" borderId="0"/>
    <xf numFmtId="0" fontId="2" fillId="0" borderId="0"/>
  </cellStyleXfs>
  <cellXfs count="58">
    <xf numFmtId="0" fontId="0" fillId="0" borderId="0" xfId="0"/>
    <xf numFmtId="0" fontId="10" fillId="0" borderId="0" xfId="2" applyFont="1"/>
    <xf numFmtId="0" fontId="3" fillId="0" borderId="0" xfId="0" applyFont="1" applyFill="1" applyAlignment="1">
      <alignment vertical="center"/>
    </xf>
    <xf numFmtId="0" fontId="10" fillId="0" borderId="2" xfId="2" applyFont="1" applyFill="1" applyBorder="1" applyAlignment="1">
      <alignment horizontal="center" vertical="center"/>
    </xf>
    <xf numFmtId="4" fontId="10" fillId="0" borderId="2" xfId="2" applyNumberFormat="1" applyFont="1" applyFill="1" applyBorder="1" applyAlignment="1">
      <alignment horizontal="center" vertical="center"/>
    </xf>
    <xf numFmtId="4" fontId="10" fillId="3" borderId="2" xfId="2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wrapText="1"/>
    </xf>
    <xf numFmtId="2" fontId="10" fillId="0" borderId="2" xfId="2" applyNumberFormat="1" applyFont="1" applyFill="1" applyBorder="1" applyAlignment="1">
      <alignment horizontal="center" vertical="center"/>
    </xf>
    <xf numFmtId="164" fontId="10" fillId="0" borderId="2" xfId="2" applyNumberFormat="1" applyFont="1" applyFill="1" applyBorder="1" applyAlignment="1">
      <alignment horizontal="left" vertical="center"/>
    </xf>
    <xf numFmtId="0" fontId="10" fillId="0" borderId="2" xfId="2" applyFont="1" applyFill="1" applyBorder="1" applyAlignment="1">
      <alignment vertical="center"/>
    </xf>
    <xf numFmtId="4" fontId="14" fillId="0" borderId="2" xfId="2" applyNumberFormat="1" applyFont="1" applyFill="1" applyBorder="1" applyAlignment="1">
      <alignment horizontal="center" vertical="center"/>
    </xf>
    <xf numFmtId="4" fontId="10" fillId="5" borderId="2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10" fillId="4" borderId="0" xfId="2" applyFont="1" applyFill="1"/>
    <xf numFmtId="0" fontId="11" fillId="0" borderId="2" xfId="2" applyFont="1" applyBorder="1" applyAlignment="1">
      <alignment vertical="center" wrapText="1"/>
    </xf>
    <xf numFmtId="4" fontId="3" fillId="5" borderId="2" xfId="2" applyNumberFormat="1" applyFont="1" applyFill="1" applyBorder="1" applyAlignment="1">
      <alignment horizontal="center" vertical="center"/>
    </xf>
    <xf numFmtId="0" fontId="3" fillId="4" borderId="0" xfId="2" applyFont="1" applyFill="1" applyAlignment="1">
      <alignment vertical="center"/>
    </xf>
    <xf numFmtId="0" fontId="10" fillId="0" borderId="2" xfId="2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left" vertical="center"/>
    </xf>
    <xf numFmtId="0" fontId="10" fillId="0" borderId="3" xfId="2" applyFont="1" applyFill="1" applyBorder="1" applyAlignment="1">
      <alignment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2" xfId="2" applyFont="1" applyFill="1" applyBorder="1"/>
    <xf numFmtId="0" fontId="15" fillId="0" borderId="2" xfId="2" applyFont="1" applyFill="1" applyBorder="1"/>
    <xf numFmtId="0" fontId="15" fillId="0" borderId="2" xfId="2" applyFont="1" applyFill="1" applyBorder="1" applyAlignment="1">
      <alignment vertical="center" wrapText="1"/>
    </xf>
    <xf numFmtId="0" fontId="15" fillId="0" borderId="2" xfId="2" applyFont="1" applyFill="1" applyBorder="1" applyAlignment="1">
      <alignment horizontal="left" vertical="center"/>
    </xf>
    <xf numFmtId="4" fontId="15" fillId="0" borderId="2" xfId="2" applyNumberFormat="1" applyFont="1" applyFill="1" applyBorder="1" applyAlignment="1">
      <alignment horizontal="left" vertical="center" wrapText="1"/>
    </xf>
    <xf numFmtId="0" fontId="15" fillId="0" borderId="0" xfId="2" applyFont="1" applyFill="1"/>
    <xf numFmtId="0" fontId="15" fillId="0" borderId="2" xfId="2" applyFont="1" applyFill="1" applyBorder="1" applyAlignment="1">
      <alignment vertical="center"/>
    </xf>
    <xf numFmtId="164" fontId="10" fillId="0" borderId="2" xfId="2" applyNumberFormat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/>
    </xf>
    <xf numFmtId="0" fontId="16" fillId="0" borderId="0" xfId="2" applyFont="1"/>
    <xf numFmtId="0" fontId="10" fillId="0" borderId="2" xfId="2" applyFont="1" applyFill="1" applyBorder="1" applyAlignment="1">
      <alignment vertical="center" wrapText="1"/>
    </xf>
    <xf numFmtId="0" fontId="10" fillId="0" borderId="0" xfId="2" applyFont="1" applyAlignment="1">
      <alignment vertical="center" wrapText="1"/>
    </xf>
    <xf numFmtId="4" fontId="10" fillId="4" borderId="2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center" vertical="center"/>
    </xf>
    <xf numFmtId="4" fontId="3" fillId="3" borderId="2" xfId="2" applyNumberFormat="1" applyFont="1" applyFill="1" applyBorder="1" applyAlignment="1">
      <alignment horizontal="center" vertical="center"/>
    </xf>
    <xf numFmtId="4" fontId="3" fillId="4" borderId="2" xfId="2" applyNumberFormat="1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/>
    </xf>
    <xf numFmtId="0" fontId="3" fillId="4" borderId="0" xfId="2" applyFont="1" applyFill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</cellXfs>
  <cellStyles count="9">
    <cellStyle name="Excel Built-in Normal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 4 2" xfId="2"/>
    <cellStyle name="Обычный 5" xfId="8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89"/>
  <sheetViews>
    <sheetView tabSelected="1" view="pageBreakPreview" topLeftCell="A19" zoomScale="80" zoomScaleNormal="80" zoomScaleSheetLayoutView="80" workbookViewId="0">
      <selection activeCell="J37" sqref="J37"/>
    </sheetView>
  </sheetViews>
  <sheetFormatPr defaultColWidth="11.5546875" defaultRowHeight="54" customHeight="1"/>
  <cols>
    <col min="1" max="1" width="6.44140625" style="1" customWidth="1"/>
    <col min="2" max="2" width="24.5546875" style="1" customWidth="1"/>
    <col min="3" max="3" width="21.109375" style="1" customWidth="1"/>
    <col min="4" max="4" width="14" style="1" customWidth="1"/>
    <col min="5" max="5" width="13.88671875" style="1" customWidth="1"/>
    <col min="6" max="6" width="19.5546875" style="1" customWidth="1"/>
    <col min="7" max="7" width="12.5546875" style="1" customWidth="1"/>
    <col min="8" max="8" width="36.88671875" style="1" customWidth="1"/>
    <col min="9" max="16384" width="11.5546875" style="1"/>
  </cols>
  <sheetData>
    <row r="1" spans="1:10" ht="48" customHeight="1">
      <c r="A1" s="38" t="s">
        <v>256</v>
      </c>
      <c r="B1" s="38"/>
      <c r="C1" s="38"/>
      <c r="D1" s="38"/>
      <c r="E1" s="38"/>
      <c r="F1" s="38"/>
      <c r="G1" s="38"/>
      <c r="H1" s="38"/>
    </row>
    <row r="2" spans="1:10" ht="35.25" customHeight="1">
      <c r="A2" s="39" t="s">
        <v>0</v>
      </c>
      <c r="B2" s="39" t="s">
        <v>1</v>
      </c>
      <c r="C2" s="40" t="s">
        <v>164</v>
      </c>
      <c r="D2" s="41" t="s">
        <v>2</v>
      </c>
      <c r="E2" s="41" t="s">
        <v>3</v>
      </c>
      <c r="F2" s="42" t="s">
        <v>188</v>
      </c>
      <c r="G2" s="43" t="s">
        <v>4</v>
      </c>
      <c r="H2" s="44" t="s">
        <v>5</v>
      </c>
    </row>
    <row r="3" spans="1:10" ht="111" customHeight="1">
      <c r="A3" s="39"/>
      <c r="B3" s="39"/>
      <c r="C3" s="40"/>
      <c r="D3" s="41"/>
      <c r="E3" s="41"/>
      <c r="F3" s="42"/>
      <c r="G3" s="43"/>
      <c r="H3" s="44"/>
      <c r="I3" s="16"/>
      <c r="J3" s="16"/>
    </row>
    <row r="4" spans="1:10" ht="21" customHeight="1">
      <c r="A4" s="51" t="s">
        <v>163</v>
      </c>
      <c r="B4" s="51"/>
      <c r="C4" s="51"/>
      <c r="D4" s="51"/>
      <c r="E4" s="51"/>
      <c r="F4" s="51"/>
      <c r="G4" s="51"/>
      <c r="H4" s="51"/>
      <c r="I4" s="16"/>
      <c r="J4" s="16"/>
    </row>
    <row r="5" spans="1:10" ht="19.5" customHeight="1">
      <c r="A5" s="3">
        <v>1</v>
      </c>
      <c r="B5" s="18" t="s">
        <v>44</v>
      </c>
      <c r="C5" s="4">
        <v>21.94</v>
      </c>
      <c r="D5" s="4">
        <v>3.38</v>
      </c>
      <c r="E5" s="4">
        <v>2.5</v>
      </c>
      <c r="F5" s="11">
        <f>C5+D5+E5</f>
        <v>27.82</v>
      </c>
      <c r="G5" s="4"/>
      <c r="H5" s="22"/>
    </row>
    <row r="6" spans="1:10" ht="19.5" customHeight="1">
      <c r="A6" s="3">
        <v>2</v>
      </c>
      <c r="B6" s="18" t="s">
        <v>45</v>
      </c>
      <c r="C6" s="4">
        <v>23.81</v>
      </c>
      <c r="D6" s="4">
        <v>3.38</v>
      </c>
      <c r="E6" s="4">
        <v>2.5</v>
      </c>
      <c r="F6" s="11">
        <f t="shared" ref="F6" si="0">C6+D6+E6</f>
        <v>29.689999999999998</v>
      </c>
      <c r="G6" s="4"/>
      <c r="H6" s="22"/>
    </row>
    <row r="7" spans="1:10" ht="45" customHeight="1">
      <c r="A7" s="3">
        <v>3</v>
      </c>
      <c r="B7" s="18" t="s">
        <v>35</v>
      </c>
      <c r="C7" s="4">
        <v>18.16</v>
      </c>
      <c r="D7" s="4">
        <v>3.77</v>
      </c>
      <c r="E7" s="4">
        <f>4.75+2.67</f>
        <v>7.42</v>
      </c>
      <c r="F7" s="11">
        <v>29.35</v>
      </c>
      <c r="G7" s="4"/>
      <c r="H7" s="23" t="s">
        <v>169</v>
      </c>
    </row>
    <row r="8" spans="1:10" ht="19.5" customHeight="1">
      <c r="A8" s="3">
        <v>4</v>
      </c>
      <c r="B8" s="18" t="s">
        <v>46</v>
      </c>
      <c r="C8" s="4">
        <v>23.97</v>
      </c>
      <c r="D8" s="4">
        <v>3.49</v>
      </c>
      <c r="E8" s="4">
        <v>3</v>
      </c>
      <c r="F8" s="11">
        <f t="shared" ref="F8" si="1">C8+D8+E8</f>
        <v>30.46</v>
      </c>
      <c r="G8" s="4"/>
      <c r="H8" s="22"/>
    </row>
    <row r="9" spans="1:10" ht="34.5" customHeight="1">
      <c r="A9" s="20">
        <v>5</v>
      </c>
      <c r="B9" s="19" t="s">
        <v>47</v>
      </c>
      <c r="C9" s="4">
        <v>20.740000000000002</v>
      </c>
      <c r="D9" s="4">
        <v>4</v>
      </c>
      <c r="E9" s="4">
        <v>0</v>
      </c>
      <c r="F9" s="11">
        <f>C9+D9+E9</f>
        <v>24.740000000000002</v>
      </c>
      <c r="G9" s="4"/>
      <c r="H9" s="25" t="s">
        <v>174</v>
      </c>
    </row>
    <row r="10" spans="1:10" ht="19.5" customHeight="1">
      <c r="A10" s="3">
        <v>6</v>
      </c>
      <c r="B10" s="18" t="s">
        <v>30</v>
      </c>
      <c r="C10" s="4">
        <v>22.34</v>
      </c>
      <c r="D10" s="4">
        <f>4.64-0.94</f>
        <v>3.6999999999999997</v>
      </c>
      <c r="E10" s="4">
        <f>3</f>
        <v>3</v>
      </c>
      <c r="F10" s="11">
        <f>C10+D10+E10</f>
        <v>29.04</v>
      </c>
      <c r="G10" s="4"/>
      <c r="H10" s="23" t="s">
        <v>165</v>
      </c>
    </row>
    <row r="11" spans="1:10" ht="19.5" customHeight="1">
      <c r="A11" s="3">
        <v>7</v>
      </c>
      <c r="B11" s="6" t="s">
        <v>6</v>
      </c>
      <c r="C11" s="4">
        <v>23.68</v>
      </c>
      <c r="D11" s="4">
        <v>3.49</v>
      </c>
      <c r="E11" s="4">
        <v>2</v>
      </c>
      <c r="F11" s="11">
        <f t="shared" ref="F11:F12" si="2">C11+D11+E11</f>
        <v>29.17</v>
      </c>
      <c r="G11" s="4"/>
      <c r="H11" s="27" t="s">
        <v>258</v>
      </c>
    </row>
    <row r="12" spans="1:10" ht="19.5" customHeight="1">
      <c r="A12" s="3">
        <v>8</v>
      </c>
      <c r="B12" s="18" t="s">
        <v>48</v>
      </c>
      <c r="C12" s="4">
        <v>22.5</v>
      </c>
      <c r="D12" s="4">
        <v>3.49</v>
      </c>
      <c r="E12" s="4">
        <v>3</v>
      </c>
      <c r="F12" s="11">
        <f t="shared" si="2"/>
        <v>28.990000000000002</v>
      </c>
      <c r="G12" s="4">
        <v>90.9</v>
      </c>
      <c r="H12" s="22"/>
    </row>
    <row r="13" spans="1:10" ht="48" customHeight="1">
      <c r="A13" s="3">
        <v>9</v>
      </c>
      <c r="B13" s="18" t="s">
        <v>36</v>
      </c>
      <c r="C13" s="4">
        <v>19.75</v>
      </c>
      <c r="D13" s="4">
        <v>4.08</v>
      </c>
      <c r="E13" s="4">
        <f>4.75+2.47</f>
        <v>7.2200000000000006</v>
      </c>
      <c r="F13" s="11">
        <v>31.05</v>
      </c>
      <c r="G13" s="4">
        <v>96.3</v>
      </c>
      <c r="H13" s="23" t="s">
        <v>167</v>
      </c>
    </row>
    <row r="14" spans="1:10" ht="19.5" customHeight="1">
      <c r="A14" s="3">
        <v>10</v>
      </c>
      <c r="B14" s="6" t="s">
        <v>49</v>
      </c>
      <c r="C14" s="4">
        <v>24.590000000000003</v>
      </c>
      <c r="D14" s="4">
        <v>3.49</v>
      </c>
      <c r="E14" s="4">
        <v>1.5</v>
      </c>
      <c r="F14" s="11">
        <f>C14+D14+E14</f>
        <v>29.580000000000005</v>
      </c>
      <c r="G14" s="4"/>
      <c r="H14" s="22"/>
    </row>
    <row r="15" spans="1:10" ht="19.5" customHeight="1">
      <c r="A15" s="3">
        <v>11</v>
      </c>
      <c r="B15" s="18" t="s">
        <v>31</v>
      </c>
      <c r="C15" s="4">
        <v>19.369999999999997</v>
      </c>
      <c r="D15" s="4">
        <v>4.08</v>
      </c>
      <c r="E15" s="4">
        <f>4.75</f>
        <v>4.75</v>
      </c>
      <c r="F15" s="11">
        <f>C15+D15+E15</f>
        <v>28.199999999999996</v>
      </c>
      <c r="G15" s="4"/>
      <c r="H15" s="23" t="s">
        <v>166</v>
      </c>
    </row>
    <row r="16" spans="1:10" ht="19.5" customHeight="1">
      <c r="A16" s="3">
        <v>12</v>
      </c>
      <c r="B16" s="18" t="s">
        <v>50</v>
      </c>
      <c r="C16" s="4">
        <v>21.38</v>
      </c>
      <c r="D16" s="4">
        <v>3.49</v>
      </c>
      <c r="E16" s="4">
        <v>2</v>
      </c>
      <c r="F16" s="11">
        <f>C16+D16+E16</f>
        <v>26.869999999999997</v>
      </c>
      <c r="G16" s="4">
        <v>85</v>
      </c>
      <c r="H16" s="22"/>
    </row>
    <row r="17" spans="1:8" ht="48" customHeight="1">
      <c r="A17" s="3">
        <v>13</v>
      </c>
      <c r="B17" s="18" t="s">
        <v>29</v>
      </c>
      <c r="C17" s="4">
        <v>18.940000000000001</v>
      </c>
      <c r="D17" s="4">
        <v>3.56</v>
      </c>
      <c r="E17" s="4">
        <f>4.91+2.55+0.04</f>
        <v>7.5</v>
      </c>
      <c r="F17" s="11">
        <f>C17+D17+E17</f>
        <v>30</v>
      </c>
      <c r="G17" s="4"/>
      <c r="H17" s="23" t="s">
        <v>168</v>
      </c>
    </row>
    <row r="18" spans="1:8" ht="20.25" customHeight="1">
      <c r="A18" s="3">
        <v>14</v>
      </c>
      <c r="B18" s="28" t="s">
        <v>183</v>
      </c>
      <c r="C18" s="4">
        <v>21.83</v>
      </c>
      <c r="D18" s="4">
        <v>3.67</v>
      </c>
      <c r="E18" s="7">
        <v>2.5</v>
      </c>
      <c r="F18" s="15">
        <f>C18+D18+E18</f>
        <v>28</v>
      </c>
      <c r="G18" s="4"/>
      <c r="H18" s="25" t="s">
        <v>175</v>
      </c>
    </row>
    <row r="19" spans="1:8" ht="19.5" customHeight="1">
      <c r="A19" s="3">
        <v>15</v>
      </c>
      <c r="B19" s="18" t="s">
        <v>51</v>
      </c>
      <c r="C19" s="4">
        <v>22.29</v>
      </c>
      <c r="D19" s="4">
        <v>3.38</v>
      </c>
      <c r="E19" s="4">
        <v>2.5</v>
      </c>
      <c r="F19" s="11">
        <f t="shared" ref="F19" si="3">C19+D19+E19</f>
        <v>28.169999999999998</v>
      </c>
      <c r="G19" s="4"/>
      <c r="H19" s="22"/>
    </row>
    <row r="20" spans="1:8" ht="19.5" customHeight="1">
      <c r="A20" s="3">
        <v>16</v>
      </c>
      <c r="B20" s="18" t="s">
        <v>7</v>
      </c>
      <c r="C20" s="4">
        <v>25.13</v>
      </c>
      <c r="D20" s="4">
        <v>3.12</v>
      </c>
      <c r="E20" s="4">
        <v>4.4800000000000004</v>
      </c>
      <c r="F20" s="11">
        <f t="shared" ref="F20:F28" si="4">C20+D20+E20</f>
        <v>32.730000000000004</v>
      </c>
      <c r="G20" s="4"/>
      <c r="H20" s="22"/>
    </row>
    <row r="21" spans="1:8" ht="19.5" customHeight="1">
      <c r="A21" s="3">
        <v>17</v>
      </c>
      <c r="B21" s="18" t="s">
        <v>8</v>
      </c>
      <c r="C21" s="4">
        <v>24.900000000000002</v>
      </c>
      <c r="D21" s="4">
        <v>3.12</v>
      </c>
      <c r="E21" s="4">
        <v>4.4800000000000004</v>
      </c>
      <c r="F21" s="11">
        <f t="shared" si="4"/>
        <v>32.5</v>
      </c>
      <c r="G21" s="4"/>
      <c r="H21" s="22"/>
    </row>
    <row r="22" spans="1:8" ht="19.5" customHeight="1">
      <c r="A22" s="3">
        <v>18</v>
      </c>
      <c r="B22" s="18" t="s">
        <v>9</v>
      </c>
      <c r="C22" s="4">
        <v>25.119999999999997</v>
      </c>
      <c r="D22" s="4">
        <v>3.12</v>
      </c>
      <c r="E22" s="4">
        <v>4.4800000000000004</v>
      </c>
      <c r="F22" s="11">
        <f t="shared" si="4"/>
        <v>32.72</v>
      </c>
      <c r="G22" s="4"/>
      <c r="H22" s="22"/>
    </row>
    <row r="23" spans="1:8" ht="19.5" customHeight="1">
      <c r="A23" s="3">
        <v>19</v>
      </c>
      <c r="B23" s="18" t="s">
        <v>52</v>
      </c>
      <c r="C23" s="4">
        <v>22.84</v>
      </c>
      <c r="D23" s="4">
        <v>3.55</v>
      </c>
      <c r="E23" s="4">
        <v>3</v>
      </c>
      <c r="F23" s="11">
        <f t="shared" si="4"/>
        <v>29.39</v>
      </c>
      <c r="G23" s="4"/>
      <c r="H23" s="27" t="s">
        <v>259</v>
      </c>
    </row>
    <row r="24" spans="1:8" ht="67.5" customHeight="1">
      <c r="A24" s="3">
        <v>20</v>
      </c>
      <c r="B24" s="18" t="s">
        <v>38</v>
      </c>
      <c r="C24" s="4">
        <v>19.27</v>
      </c>
      <c r="D24" s="4">
        <v>3.77</v>
      </c>
      <c r="E24" s="4">
        <v>4.8</v>
      </c>
      <c r="F24" s="11">
        <f t="shared" si="4"/>
        <v>27.84</v>
      </c>
      <c r="G24" s="4"/>
      <c r="H24" s="23" t="s">
        <v>260</v>
      </c>
    </row>
    <row r="25" spans="1:8" ht="19.5" customHeight="1">
      <c r="A25" s="3">
        <v>21</v>
      </c>
      <c r="B25" s="18" t="s">
        <v>53</v>
      </c>
      <c r="C25" s="4">
        <v>19.979999999999997</v>
      </c>
      <c r="D25" s="4">
        <v>3.49</v>
      </c>
      <c r="E25" s="4">
        <v>4.53</v>
      </c>
      <c r="F25" s="11">
        <f t="shared" si="4"/>
        <v>28</v>
      </c>
      <c r="G25" s="4"/>
      <c r="H25" s="22"/>
    </row>
    <row r="26" spans="1:8" ht="19.5" customHeight="1">
      <c r="A26" s="3">
        <v>22</v>
      </c>
      <c r="B26" s="18" t="s">
        <v>54</v>
      </c>
      <c r="C26" s="4">
        <v>22.47</v>
      </c>
      <c r="D26" s="4">
        <v>3.49</v>
      </c>
      <c r="E26" s="4">
        <v>4.53</v>
      </c>
      <c r="F26" s="11">
        <f t="shared" si="4"/>
        <v>30.490000000000002</v>
      </c>
      <c r="G26" s="4"/>
      <c r="H26" s="22"/>
    </row>
    <row r="27" spans="1:8" ht="47.25" customHeight="1">
      <c r="A27" s="3">
        <v>23</v>
      </c>
      <c r="B27" s="6" t="s">
        <v>33</v>
      </c>
      <c r="C27" s="4">
        <v>20.12</v>
      </c>
      <c r="D27" s="4">
        <v>3.31</v>
      </c>
      <c r="E27" s="4">
        <v>0.56999999999999995</v>
      </c>
      <c r="F27" s="11">
        <f t="shared" si="4"/>
        <v>24</v>
      </c>
      <c r="G27" s="4"/>
      <c r="H27" s="23" t="s">
        <v>170</v>
      </c>
    </row>
    <row r="28" spans="1:8" ht="19.5" customHeight="1">
      <c r="A28" s="3">
        <v>24</v>
      </c>
      <c r="B28" s="18" t="s">
        <v>55</v>
      </c>
      <c r="C28" s="4">
        <v>21.220000000000002</v>
      </c>
      <c r="D28" s="4">
        <v>3.49</v>
      </c>
      <c r="E28" s="4">
        <v>3</v>
      </c>
      <c r="F28" s="11">
        <f t="shared" si="4"/>
        <v>27.71</v>
      </c>
      <c r="G28" s="4"/>
      <c r="H28" s="22"/>
    </row>
    <row r="29" spans="1:8" ht="48" customHeight="1">
      <c r="A29" s="3">
        <v>25</v>
      </c>
      <c r="B29" s="18" t="s">
        <v>41</v>
      </c>
      <c r="C29" s="4">
        <v>20.769999999999996</v>
      </c>
      <c r="D29" s="4">
        <v>2.64</v>
      </c>
      <c r="E29" s="4">
        <f>3.24+3</f>
        <v>6.24</v>
      </c>
      <c r="F29" s="11">
        <v>29.65</v>
      </c>
      <c r="G29" s="4"/>
      <c r="H29" s="23" t="s">
        <v>181</v>
      </c>
    </row>
    <row r="30" spans="1:8" ht="38.25" customHeight="1">
      <c r="A30" s="3">
        <v>26</v>
      </c>
      <c r="B30" s="18" t="s">
        <v>42</v>
      </c>
      <c r="C30" s="4">
        <v>20.769999999999996</v>
      </c>
      <c r="D30" s="4">
        <v>2.64</v>
      </c>
      <c r="E30" s="4">
        <f>3.24+3-3</f>
        <v>3.24</v>
      </c>
      <c r="F30" s="11">
        <v>26.65</v>
      </c>
      <c r="G30" s="4"/>
      <c r="H30" s="23" t="s">
        <v>176</v>
      </c>
    </row>
    <row r="31" spans="1:8" ht="40.5" customHeight="1">
      <c r="A31" s="3">
        <v>27</v>
      </c>
      <c r="B31" s="18" t="s">
        <v>56</v>
      </c>
      <c r="C31" s="4">
        <f>21.38+1.43</f>
        <v>22.81</v>
      </c>
      <c r="D31" s="4">
        <v>3.49</v>
      </c>
      <c r="E31" s="4">
        <v>3</v>
      </c>
      <c r="F31" s="11">
        <f>C31+D31+E31</f>
        <v>29.299999999999997</v>
      </c>
      <c r="G31" s="4"/>
      <c r="H31" s="23" t="s">
        <v>261</v>
      </c>
    </row>
    <row r="32" spans="1:8" ht="19.5" customHeight="1">
      <c r="A32" s="3">
        <v>28</v>
      </c>
      <c r="B32" s="6" t="s">
        <v>10</v>
      </c>
      <c r="C32" s="4">
        <v>22.180000000000003</v>
      </c>
      <c r="D32" s="4">
        <v>3.49</v>
      </c>
      <c r="E32" s="4">
        <v>3</v>
      </c>
      <c r="F32" s="11">
        <f t="shared" ref="F32:F53" si="5">C32+D32+E32</f>
        <v>28.67</v>
      </c>
      <c r="G32" s="4">
        <v>88.4</v>
      </c>
      <c r="H32" s="22"/>
    </row>
    <row r="33" spans="1:8" ht="19.5" customHeight="1">
      <c r="A33" s="45">
        <v>29</v>
      </c>
      <c r="B33" s="47" t="s">
        <v>57</v>
      </c>
      <c r="C33" s="4">
        <v>19.37</v>
      </c>
      <c r="D33" s="4">
        <v>3.49</v>
      </c>
      <c r="E33" s="4">
        <v>3</v>
      </c>
      <c r="F33" s="11">
        <f t="shared" ref="F33" si="6">C33+D33+E33</f>
        <v>25.86</v>
      </c>
      <c r="G33" s="4">
        <v>86.7</v>
      </c>
      <c r="H33" s="22"/>
    </row>
    <row r="34" spans="1:8" ht="19.5" customHeight="1">
      <c r="A34" s="46"/>
      <c r="B34" s="48"/>
      <c r="C34" s="4">
        <v>21.31</v>
      </c>
      <c r="D34" s="4">
        <v>3.55</v>
      </c>
      <c r="E34" s="4">
        <v>1</v>
      </c>
      <c r="F34" s="11">
        <f t="shared" si="5"/>
        <v>25.86</v>
      </c>
      <c r="G34" s="4">
        <v>83.7</v>
      </c>
      <c r="H34" s="27" t="s">
        <v>268</v>
      </c>
    </row>
    <row r="35" spans="1:8" ht="19.5" customHeight="1">
      <c r="A35" s="3">
        <v>30</v>
      </c>
      <c r="B35" s="18" t="s">
        <v>58</v>
      </c>
      <c r="C35" s="4">
        <v>24.11</v>
      </c>
      <c r="D35" s="4">
        <v>3.49</v>
      </c>
      <c r="E35" s="4">
        <v>3</v>
      </c>
      <c r="F35" s="11">
        <f t="shared" si="5"/>
        <v>30.6</v>
      </c>
      <c r="G35" s="4"/>
      <c r="H35" s="22"/>
    </row>
    <row r="36" spans="1:8" ht="19.5" customHeight="1">
      <c r="A36" s="3">
        <v>31</v>
      </c>
      <c r="B36" s="18" t="s">
        <v>59</v>
      </c>
      <c r="C36" s="4">
        <v>11.68</v>
      </c>
      <c r="D36" s="4">
        <v>3.38</v>
      </c>
      <c r="E36" s="4">
        <v>2.5</v>
      </c>
      <c r="F36" s="11">
        <f t="shared" si="5"/>
        <v>17.559999999999999</v>
      </c>
      <c r="G36" s="4"/>
      <c r="H36" s="22"/>
    </row>
    <row r="37" spans="1:8" ht="19.5" customHeight="1">
      <c r="A37" s="3">
        <v>32</v>
      </c>
      <c r="B37" s="18" t="s">
        <v>88</v>
      </c>
      <c r="C37" s="4">
        <v>21.55</v>
      </c>
      <c r="D37" s="4">
        <v>3.49</v>
      </c>
      <c r="E37" s="4">
        <v>4.4800000000000004</v>
      </c>
      <c r="F37" s="11">
        <f t="shared" si="5"/>
        <v>29.52</v>
      </c>
      <c r="G37" s="4"/>
      <c r="H37" s="22"/>
    </row>
    <row r="38" spans="1:8" ht="19.5" customHeight="1">
      <c r="A38" s="3">
        <v>33</v>
      </c>
      <c r="B38" s="18" t="s">
        <v>11</v>
      </c>
      <c r="C38" s="4">
        <v>23.799999999999997</v>
      </c>
      <c r="D38" s="4">
        <v>3.38</v>
      </c>
      <c r="E38" s="4">
        <v>2.5</v>
      </c>
      <c r="F38" s="11">
        <f t="shared" si="5"/>
        <v>29.679999999999996</v>
      </c>
      <c r="G38" s="4"/>
      <c r="H38" s="22"/>
    </row>
    <row r="39" spans="1:8" ht="19.5" customHeight="1">
      <c r="A39" s="3">
        <v>34</v>
      </c>
      <c r="B39" s="18" t="s">
        <v>60</v>
      </c>
      <c r="C39" s="4">
        <v>21.34</v>
      </c>
      <c r="D39" s="4">
        <v>3.49</v>
      </c>
      <c r="E39" s="4">
        <v>4.4800000000000004</v>
      </c>
      <c r="F39" s="11">
        <f t="shared" si="5"/>
        <v>29.31</v>
      </c>
      <c r="G39" s="4"/>
      <c r="H39" s="22"/>
    </row>
    <row r="40" spans="1:8" ht="19.5" customHeight="1">
      <c r="A40" s="3">
        <v>35</v>
      </c>
      <c r="B40" s="6" t="s">
        <v>12</v>
      </c>
      <c r="C40" s="4">
        <v>20.5</v>
      </c>
      <c r="D40" s="4">
        <v>2.4300000000000002</v>
      </c>
      <c r="E40" s="4">
        <v>1</v>
      </c>
      <c r="F40" s="11">
        <f t="shared" si="5"/>
        <v>23.93</v>
      </c>
      <c r="G40" s="4"/>
      <c r="H40" s="24"/>
    </row>
    <row r="41" spans="1:8" ht="19.5" customHeight="1">
      <c r="A41" s="45">
        <v>36</v>
      </c>
      <c r="B41" s="49" t="s">
        <v>13</v>
      </c>
      <c r="C41" s="4">
        <v>19.7</v>
      </c>
      <c r="D41" s="4">
        <v>3.49</v>
      </c>
      <c r="E41" s="4">
        <v>1</v>
      </c>
      <c r="F41" s="11">
        <f t="shared" si="5"/>
        <v>24.189999999999998</v>
      </c>
      <c r="G41" s="4">
        <v>95</v>
      </c>
      <c r="H41" s="22"/>
    </row>
    <row r="42" spans="1:8" ht="19.5" customHeight="1">
      <c r="A42" s="46"/>
      <c r="B42" s="50"/>
      <c r="C42" s="4">
        <v>20.14</v>
      </c>
      <c r="D42" s="4">
        <v>3.55</v>
      </c>
      <c r="E42" s="4">
        <v>1.31</v>
      </c>
      <c r="F42" s="11">
        <f t="shared" ref="F42" si="7">C42+D42+E42</f>
        <v>25</v>
      </c>
      <c r="G42" s="4">
        <v>95</v>
      </c>
      <c r="H42" s="27" t="s">
        <v>268</v>
      </c>
    </row>
    <row r="43" spans="1:8" ht="19.5" customHeight="1">
      <c r="A43" s="3">
        <v>37</v>
      </c>
      <c r="B43" s="18" t="s">
        <v>61</v>
      </c>
      <c r="C43" s="4">
        <v>19.95</v>
      </c>
      <c r="D43" s="4">
        <v>3.49</v>
      </c>
      <c r="E43" s="4">
        <v>3</v>
      </c>
      <c r="F43" s="11">
        <f t="shared" si="5"/>
        <v>26.439999999999998</v>
      </c>
      <c r="G43" s="4"/>
      <c r="H43" s="22"/>
    </row>
    <row r="44" spans="1:8" ht="19.5" customHeight="1">
      <c r="A44" s="3">
        <v>38</v>
      </c>
      <c r="B44" s="18" t="s">
        <v>14</v>
      </c>
      <c r="C44" s="4">
        <v>23.509999999999998</v>
      </c>
      <c r="D44" s="4">
        <v>3.49</v>
      </c>
      <c r="E44" s="4">
        <v>3</v>
      </c>
      <c r="F44" s="11">
        <f t="shared" si="5"/>
        <v>30</v>
      </c>
      <c r="G44" s="4"/>
      <c r="H44" s="22"/>
    </row>
    <row r="45" spans="1:8" ht="19.5" customHeight="1">
      <c r="A45" s="3">
        <v>39</v>
      </c>
      <c r="B45" s="18" t="s">
        <v>62</v>
      </c>
      <c r="C45" s="4">
        <v>23.3</v>
      </c>
      <c r="D45" s="4">
        <v>3.49</v>
      </c>
      <c r="E45" s="4">
        <v>3</v>
      </c>
      <c r="F45" s="11">
        <f t="shared" si="5"/>
        <v>29.79</v>
      </c>
      <c r="G45" s="4"/>
      <c r="H45" s="22"/>
    </row>
    <row r="46" spans="1:8" ht="19.5" customHeight="1">
      <c r="A46" s="3">
        <v>40</v>
      </c>
      <c r="B46" s="18" t="s">
        <v>15</v>
      </c>
      <c r="C46" s="4">
        <v>23.490000000000002</v>
      </c>
      <c r="D46" s="4">
        <v>3.49</v>
      </c>
      <c r="E46" s="4">
        <v>3</v>
      </c>
      <c r="F46" s="11">
        <f t="shared" si="5"/>
        <v>29.980000000000004</v>
      </c>
      <c r="G46" s="4"/>
      <c r="H46" s="22"/>
    </row>
    <row r="47" spans="1:8" ht="19.5" customHeight="1">
      <c r="A47" s="3">
        <v>41</v>
      </c>
      <c r="B47" s="18" t="s">
        <v>63</v>
      </c>
      <c r="C47" s="4">
        <v>20.669999999999998</v>
      </c>
      <c r="D47" s="4">
        <v>3.49</v>
      </c>
      <c r="E47" s="4">
        <v>2.5</v>
      </c>
      <c r="F47" s="11">
        <f t="shared" si="5"/>
        <v>26.659999999999997</v>
      </c>
      <c r="G47" s="4"/>
      <c r="H47" s="22"/>
    </row>
    <row r="48" spans="1:8" ht="19.5" customHeight="1">
      <c r="A48" s="3">
        <v>42</v>
      </c>
      <c r="B48" s="8" t="s">
        <v>16</v>
      </c>
      <c r="C48" s="4">
        <v>21.37</v>
      </c>
      <c r="D48" s="4">
        <v>3.49</v>
      </c>
      <c r="E48" s="4">
        <v>4.4800000000000004</v>
      </c>
      <c r="F48" s="11">
        <f t="shared" si="5"/>
        <v>29.34</v>
      </c>
      <c r="G48" s="4"/>
      <c r="H48" s="22"/>
    </row>
    <row r="49" spans="1:8" ht="19.5" customHeight="1">
      <c r="A49" s="3">
        <v>43</v>
      </c>
      <c r="B49" s="8" t="s">
        <v>17</v>
      </c>
      <c r="C49" s="4">
        <v>21.16</v>
      </c>
      <c r="D49" s="4">
        <v>3.49</v>
      </c>
      <c r="E49" s="4">
        <v>4.4800000000000004</v>
      </c>
      <c r="F49" s="11">
        <f t="shared" si="5"/>
        <v>29.13</v>
      </c>
      <c r="G49" s="4"/>
      <c r="H49" s="22"/>
    </row>
    <row r="50" spans="1:8" ht="47.25" customHeight="1">
      <c r="A50" s="3">
        <v>44</v>
      </c>
      <c r="B50" s="18" t="s">
        <v>28</v>
      </c>
      <c r="C50" s="4">
        <v>19.080000000000002</v>
      </c>
      <c r="D50" s="4">
        <v>3.72</v>
      </c>
      <c r="E50" s="4">
        <f>4.75+2.45</f>
        <v>7.2</v>
      </c>
      <c r="F50" s="11">
        <v>30</v>
      </c>
      <c r="G50" s="4"/>
      <c r="H50" s="23" t="s">
        <v>177</v>
      </c>
    </row>
    <row r="51" spans="1:8" ht="38.25" customHeight="1">
      <c r="A51" s="3">
        <v>45</v>
      </c>
      <c r="B51" s="9" t="s">
        <v>64</v>
      </c>
      <c r="C51" s="4">
        <v>18.7</v>
      </c>
      <c r="D51" s="4">
        <v>3.38</v>
      </c>
      <c r="E51" s="4">
        <v>2.5</v>
      </c>
      <c r="F51" s="11">
        <f t="shared" si="5"/>
        <v>24.58</v>
      </c>
      <c r="G51" s="21"/>
      <c r="H51" s="25" t="s">
        <v>184</v>
      </c>
    </row>
    <row r="52" spans="1:8" s="13" customFormat="1" ht="48" customHeight="1">
      <c r="A52" s="20">
        <v>46</v>
      </c>
      <c r="B52" s="19" t="s">
        <v>65</v>
      </c>
      <c r="C52" s="4">
        <v>20</v>
      </c>
      <c r="D52" s="4">
        <v>4</v>
      </c>
      <c r="E52" s="4">
        <v>5</v>
      </c>
      <c r="F52" s="11">
        <f>C52+D52+E52</f>
        <v>29</v>
      </c>
      <c r="G52" s="4"/>
      <c r="H52" s="25" t="s">
        <v>178</v>
      </c>
    </row>
    <row r="53" spans="1:8" ht="19.5" customHeight="1">
      <c r="A53" s="3">
        <v>47</v>
      </c>
      <c r="B53" s="18" t="s">
        <v>66</v>
      </c>
      <c r="C53" s="4">
        <v>25.460000000000004</v>
      </c>
      <c r="D53" s="4">
        <v>3.59</v>
      </c>
      <c r="E53" s="4">
        <v>3</v>
      </c>
      <c r="F53" s="11">
        <f t="shared" si="5"/>
        <v>32.050000000000004</v>
      </c>
      <c r="G53" s="4">
        <v>103</v>
      </c>
      <c r="H53" s="26"/>
    </row>
    <row r="54" spans="1:8" ht="48" customHeight="1">
      <c r="A54" s="3">
        <v>48</v>
      </c>
      <c r="B54" s="18" t="s">
        <v>40</v>
      </c>
      <c r="C54" s="4">
        <v>23.729999999999997</v>
      </c>
      <c r="D54" s="4">
        <v>5.67</v>
      </c>
      <c r="E54" s="4">
        <f>3+1.67-1.67</f>
        <v>3</v>
      </c>
      <c r="F54" s="11">
        <v>32.4</v>
      </c>
      <c r="G54" s="4"/>
      <c r="H54" s="23" t="s">
        <v>179</v>
      </c>
    </row>
    <row r="55" spans="1:8" ht="19.5" customHeight="1">
      <c r="A55" s="3">
        <v>49</v>
      </c>
      <c r="B55" s="18" t="s">
        <v>67</v>
      </c>
      <c r="C55" s="4">
        <v>22.92</v>
      </c>
      <c r="D55" s="4">
        <v>3.49</v>
      </c>
      <c r="E55" s="4">
        <v>3</v>
      </c>
      <c r="F55" s="11">
        <f t="shared" ref="F55:F63" si="8">C55+D55+E55</f>
        <v>29.410000000000004</v>
      </c>
      <c r="G55" s="4"/>
      <c r="H55" s="22"/>
    </row>
    <row r="56" spans="1:8" ht="47.25" customHeight="1">
      <c r="A56" s="45">
        <v>50</v>
      </c>
      <c r="B56" s="49" t="s">
        <v>39</v>
      </c>
      <c r="C56" s="4">
        <v>24.519999999999996</v>
      </c>
      <c r="D56" s="4">
        <v>3.3</v>
      </c>
      <c r="E56" s="4">
        <f>4.4+2.71</f>
        <v>7.11</v>
      </c>
      <c r="F56" s="11">
        <v>34.93</v>
      </c>
      <c r="G56" s="4"/>
      <c r="H56" s="23" t="s">
        <v>171</v>
      </c>
    </row>
    <row r="57" spans="1:8" ht="47.25" customHeight="1">
      <c r="A57" s="46"/>
      <c r="B57" s="50"/>
      <c r="C57" s="4">
        <v>24.519999999999996</v>
      </c>
      <c r="D57" s="4">
        <v>3.3</v>
      </c>
      <c r="E57" s="4">
        <v>4.4000000000000004</v>
      </c>
      <c r="F57" s="11">
        <f>C57+D57+E57</f>
        <v>32.22</v>
      </c>
      <c r="G57" s="4"/>
      <c r="H57" s="23" t="s">
        <v>267</v>
      </c>
    </row>
    <row r="58" spans="1:8" ht="19.5" customHeight="1">
      <c r="A58" s="3">
        <v>51</v>
      </c>
      <c r="B58" s="18" t="s">
        <v>68</v>
      </c>
      <c r="C58" s="4">
        <v>20.27</v>
      </c>
      <c r="D58" s="4">
        <v>3.49</v>
      </c>
      <c r="E58" s="4">
        <v>1.5</v>
      </c>
      <c r="F58" s="11">
        <f t="shared" si="8"/>
        <v>25.259999999999998</v>
      </c>
      <c r="G58" s="4">
        <v>96.3</v>
      </c>
      <c r="H58" s="22"/>
    </row>
    <row r="59" spans="1:8" ht="47.25" customHeight="1">
      <c r="A59" s="3">
        <v>52</v>
      </c>
      <c r="B59" s="18" t="s">
        <v>43</v>
      </c>
      <c r="C59" s="4">
        <v>22.29</v>
      </c>
      <c r="D59" s="4">
        <v>4.08</v>
      </c>
      <c r="E59" s="4">
        <f>4.75+0.42</f>
        <v>5.17</v>
      </c>
      <c r="F59" s="11">
        <f t="shared" si="8"/>
        <v>31.54</v>
      </c>
      <c r="G59" s="4"/>
      <c r="H59" s="23" t="s">
        <v>172</v>
      </c>
    </row>
    <row r="60" spans="1:8" ht="19.5" customHeight="1">
      <c r="A60" s="3">
        <v>53</v>
      </c>
      <c r="B60" s="18" t="s">
        <v>18</v>
      </c>
      <c r="C60" s="4">
        <v>22.01</v>
      </c>
      <c r="D60" s="4">
        <v>3.49</v>
      </c>
      <c r="E60" s="4">
        <v>1</v>
      </c>
      <c r="F60" s="11">
        <f t="shared" si="8"/>
        <v>26.5</v>
      </c>
      <c r="G60" s="4"/>
      <c r="H60" s="22"/>
    </row>
    <row r="61" spans="1:8" ht="19.5" customHeight="1">
      <c r="A61" s="3">
        <v>54</v>
      </c>
      <c r="B61" s="18" t="s">
        <v>69</v>
      </c>
      <c r="C61" s="4">
        <v>26.06</v>
      </c>
      <c r="D61" s="4">
        <v>3.96</v>
      </c>
      <c r="E61" s="7">
        <v>2</v>
      </c>
      <c r="F61" s="11">
        <f t="shared" si="8"/>
        <v>32.019999999999996</v>
      </c>
      <c r="G61" s="4"/>
      <c r="H61" s="22"/>
    </row>
    <row r="62" spans="1:8" ht="19.5" customHeight="1">
      <c r="A62" s="3">
        <v>55</v>
      </c>
      <c r="B62" s="18" t="s">
        <v>70</v>
      </c>
      <c r="C62" s="4">
        <v>23.94</v>
      </c>
      <c r="D62" s="4">
        <v>3.38</v>
      </c>
      <c r="E62" s="4">
        <v>2.5</v>
      </c>
      <c r="F62" s="11">
        <f t="shared" si="8"/>
        <v>29.82</v>
      </c>
      <c r="G62" s="4"/>
      <c r="H62" s="22"/>
    </row>
    <row r="63" spans="1:8" ht="19.5" customHeight="1">
      <c r="A63" s="3">
        <v>56</v>
      </c>
      <c r="B63" s="18" t="s">
        <v>72</v>
      </c>
      <c r="C63" s="4">
        <v>22.300000000000004</v>
      </c>
      <c r="D63" s="4">
        <v>3.49</v>
      </c>
      <c r="E63" s="4">
        <v>3</v>
      </c>
      <c r="F63" s="11">
        <f t="shared" si="8"/>
        <v>28.790000000000006</v>
      </c>
      <c r="G63" s="4"/>
      <c r="H63" s="22"/>
    </row>
    <row r="64" spans="1:8" ht="19.5" customHeight="1">
      <c r="A64" s="3">
        <v>57</v>
      </c>
      <c r="B64" s="18" t="s">
        <v>19</v>
      </c>
      <c r="C64" s="4">
        <v>22.300000000000004</v>
      </c>
      <c r="D64" s="4">
        <v>3.49</v>
      </c>
      <c r="E64" s="4">
        <v>3</v>
      </c>
      <c r="F64" s="11">
        <f>C64+D64+E64</f>
        <v>28.790000000000006</v>
      </c>
      <c r="G64" s="4"/>
      <c r="H64" s="22"/>
    </row>
    <row r="65" spans="1:8" ht="37.5" customHeight="1">
      <c r="A65" s="3">
        <v>58</v>
      </c>
      <c r="B65" s="18" t="s">
        <v>71</v>
      </c>
      <c r="C65" s="4">
        <v>21.26</v>
      </c>
      <c r="D65" s="4">
        <v>3.89</v>
      </c>
      <c r="E65" s="4">
        <v>1.94</v>
      </c>
      <c r="F65" s="11">
        <f>C65+D65+E65</f>
        <v>27.090000000000003</v>
      </c>
      <c r="G65" s="4"/>
      <c r="H65" s="23" t="s">
        <v>265</v>
      </c>
    </row>
    <row r="66" spans="1:8" ht="19.5" customHeight="1">
      <c r="A66" s="3">
        <v>59</v>
      </c>
      <c r="B66" s="18" t="s">
        <v>73</v>
      </c>
      <c r="C66" s="4">
        <v>21.08</v>
      </c>
      <c r="D66" s="4">
        <v>3.12</v>
      </c>
      <c r="E66" s="4">
        <v>3</v>
      </c>
      <c r="F66" s="11">
        <f>C66+D66+E66</f>
        <v>27.2</v>
      </c>
      <c r="G66" s="4"/>
      <c r="H66" s="22"/>
    </row>
    <row r="67" spans="1:8" ht="19.5" customHeight="1">
      <c r="A67" s="3">
        <v>60</v>
      </c>
      <c r="B67" s="8" t="s">
        <v>76</v>
      </c>
      <c r="C67" s="4">
        <v>20.82</v>
      </c>
      <c r="D67" s="4">
        <v>3.38</v>
      </c>
      <c r="E67" s="4">
        <v>1.94</v>
      </c>
      <c r="F67" s="11">
        <f t="shared" ref="F67" si="9">C67+D67+E67</f>
        <v>26.14</v>
      </c>
      <c r="G67" s="4"/>
      <c r="H67" s="22"/>
    </row>
    <row r="68" spans="1:8" ht="36" customHeight="1">
      <c r="A68" s="3">
        <v>61</v>
      </c>
      <c r="B68" s="18" t="s">
        <v>74</v>
      </c>
      <c r="C68" s="4">
        <v>20.009999999999998</v>
      </c>
      <c r="D68" s="4">
        <v>3.49</v>
      </c>
      <c r="E68" s="4">
        <v>3</v>
      </c>
      <c r="F68" s="11">
        <f>C68+D68+E68</f>
        <v>26.5</v>
      </c>
      <c r="G68" s="4"/>
      <c r="H68" s="23" t="s">
        <v>180</v>
      </c>
    </row>
    <row r="69" spans="1:8" ht="19.5" customHeight="1">
      <c r="A69" s="3">
        <v>62</v>
      </c>
      <c r="B69" s="18" t="s">
        <v>75</v>
      </c>
      <c r="C69" s="4">
        <v>19.060000000000002</v>
      </c>
      <c r="D69" s="4">
        <v>3.49</v>
      </c>
      <c r="E69" s="4">
        <v>1</v>
      </c>
      <c r="F69" s="11">
        <f>C69+D69+E69</f>
        <v>23.550000000000004</v>
      </c>
      <c r="G69" s="4">
        <v>98</v>
      </c>
      <c r="H69" s="22"/>
    </row>
    <row r="70" spans="1:8" ht="47.25" customHeight="1">
      <c r="A70" s="3">
        <v>63</v>
      </c>
      <c r="B70" s="18" t="s">
        <v>37</v>
      </c>
      <c r="C70" s="4">
        <v>19.11</v>
      </c>
      <c r="D70" s="4">
        <v>3.77</v>
      </c>
      <c r="E70" s="4">
        <f>4.75+2.55</f>
        <v>7.3</v>
      </c>
      <c r="F70" s="11">
        <v>30.18</v>
      </c>
      <c r="G70" s="4"/>
      <c r="H70" s="23" t="s">
        <v>173</v>
      </c>
    </row>
    <row r="71" spans="1:8" ht="48" customHeight="1">
      <c r="A71" s="3">
        <v>64</v>
      </c>
      <c r="B71" s="18" t="s">
        <v>34</v>
      </c>
      <c r="C71" s="4">
        <v>19.670000000000002</v>
      </c>
      <c r="D71" s="4">
        <v>3.72</v>
      </c>
      <c r="E71" s="4">
        <f>4.75+2.51</f>
        <v>7.26</v>
      </c>
      <c r="F71" s="11">
        <f>25.9+4.75</f>
        <v>30.65</v>
      </c>
      <c r="G71" s="4"/>
      <c r="H71" s="23" t="s">
        <v>182</v>
      </c>
    </row>
    <row r="72" spans="1:8" ht="19.5" customHeight="1">
      <c r="A72" s="3">
        <v>65</v>
      </c>
      <c r="B72" s="18" t="s">
        <v>77</v>
      </c>
      <c r="C72" s="4">
        <v>23.91</v>
      </c>
      <c r="D72" s="4">
        <v>3.49</v>
      </c>
      <c r="E72" s="4">
        <v>1</v>
      </c>
      <c r="F72" s="11">
        <f>C72+D72+E72</f>
        <v>28.4</v>
      </c>
      <c r="G72" s="4"/>
      <c r="H72" s="22"/>
    </row>
    <row r="73" spans="1:8" ht="19.5" customHeight="1">
      <c r="A73" s="3">
        <v>66</v>
      </c>
      <c r="B73" s="18" t="s">
        <v>20</v>
      </c>
      <c r="C73" s="4">
        <v>21.51</v>
      </c>
      <c r="D73" s="4">
        <v>3.49</v>
      </c>
      <c r="E73" s="4">
        <v>3</v>
      </c>
      <c r="F73" s="11">
        <f>C73+D73+E73</f>
        <v>28</v>
      </c>
      <c r="G73" s="4"/>
      <c r="H73" s="23"/>
    </row>
    <row r="74" spans="1:8" ht="19.5" customHeight="1">
      <c r="A74" s="3">
        <v>67</v>
      </c>
      <c r="B74" s="18" t="s">
        <v>84</v>
      </c>
      <c r="C74" s="4">
        <v>20.46</v>
      </c>
      <c r="D74" s="4">
        <v>3.38</v>
      </c>
      <c r="E74" s="4">
        <v>1.94</v>
      </c>
      <c r="F74" s="11">
        <f t="shared" ref="F74:F77" si="10">C74+D74+E74</f>
        <v>25.78</v>
      </c>
      <c r="G74" s="4"/>
      <c r="H74" s="22"/>
    </row>
    <row r="75" spans="1:8" ht="19.5" customHeight="1">
      <c r="A75" s="3">
        <v>68</v>
      </c>
      <c r="B75" s="18" t="s">
        <v>82</v>
      </c>
      <c r="C75" s="4">
        <v>23.3</v>
      </c>
      <c r="D75" s="4">
        <v>3.49</v>
      </c>
      <c r="E75" s="4">
        <v>3</v>
      </c>
      <c r="F75" s="11">
        <f t="shared" si="10"/>
        <v>29.79</v>
      </c>
      <c r="G75" s="4"/>
      <c r="H75" s="23"/>
    </row>
    <row r="76" spans="1:8" ht="19.5" customHeight="1">
      <c r="A76" s="3">
        <v>69</v>
      </c>
      <c r="B76" s="18" t="s">
        <v>22</v>
      </c>
      <c r="C76" s="4">
        <v>20.3</v>
      </c>
      <c r="D76" s="4">
        <v>3.49</v>
      </c>
      <c r="E76" s="4">
        <v>3</v>
      </c>
      <c r="F76" s="11">
        <f t="shared" si="10"/>
        <v>26.79</v>
      </c>
      <c r="G76" s="4"/>
      <c r="H76" s="27"/>
    </row>
    <row r="77" spans="1:8" ht="19.5" customHeight="1">
      <c r="A77" s="3">
        <v>70</v>
      </c>
      <c r="B77" s="18" t="s">
        <v>83</v>
      </c>
      <c r="C77" s="4">
        <v>23.8</v>
      </c>
      <c r="D77" s="4">
        <v>3.38</v>
      </c>
      <c r="E77" s="4">
        <v>3</v>
      </c>
      <c r="F77" s="11">
        <f t="shared" si="10"/>
        <v>30.18</v>
      </c>
      <c r="G77" s="4"/>
      <c r="H77" s="22"/>
    </row>
    <row r="78" spans="1:8" ht="19.5" customHeight="1">
      <c r="A78" s="45">
        <v>71</v>
      </c>
      <c r="B78" s="49" t="s">
        <v>78</v>
      </c>
      <c r="C78" s="4">
        <v>25.41</v>
      </c>
      <c r="D78" s="4">
        <v>3.49</v>
      </c>
      <c r="E78" s="4">
        <f>3-2</f>
        <v>1</v>
      </c>
      <c r="F78" s="11">
        <f>C78+D78+E78</f>
        <v>29.9</v>
      </c>
      <c r="G78" s="4"/>
      <c r="H78" s="22"/>
    </row>
    <row r="79" spans="1:8" ht="19.5" customHeight="1">
      <c r="A79" s="46"/>
      <c r="B79" s="50"/>
      <c r="C79" s="4">
        <v>25.35</v>
      </c>
      <c r="D79" s="4">
        <v>3.55</v>
      </c>
      <c r="E79" s="4">
        <v>1</v>
      </c>
      <c r="F79" s="11">
        <v>29.9</v>
      </c>
      <c r="G79" s="4"/>
      <c r="H79" s="27" t="s">
        <v>268</v>
      </c>
    </row>
    <row r="80" spans="1:8" ht="19.5" customHeight="1">
      <c r="A80" s="3">
        <v>72</v>
      </c>
      <c r="B80" s="18" t="s">
        <v>79</v>
      </c>
      <c r="C80" s="4">
        <v>26.03</v>
      </c>
      <c r="D80" s="4">
        <v>3.55</v>
      </c>
      <c r="E80" s="4">
        <v>2</v>
      </c>
      <c r="F80" s="11">
        <f>C80+D80+E80</f>
        <v>31.580000000000002</v>
      </c>
      <c r="G80" s="4"/>
      <c r="H80" s="27" t="s">
        <v>258</v>
      </c>
    </row>
    <row r="81" spans="1:8" ht="19.5" customHeight="1">
      <c r="A81" s="3">
        <v>73</v>
      </c>
      <c r="B81" s="18" t="s">
        <v>80</v>
      </c>
      <c r="C81" s="4">
        <v>23.57</v>
      </c>
      <c r="D81" s="4">
        <v>3.55</v>
      </c>
      <c r="E81" s="4">
        <v>0.5</v>
      </c>
      <c r="F81" s="11">
        <f>C81+D81+E81</f>
        <v>27.62</v>
      </c>
      <c r="G81" s="4"/>
      <c r="H81" s="27" t="s">
        <v>258</v>
      </c>
    </row>
    <row r="82" spans="1:8" ht="19.5" customHeight="1">
      <c r="A82" s="3">
        <v>74</v>
      </c>
      <c r="B82" s="18" t="s">
        <v>81</v>
      </c>
      <c r="C82" s="4">
        <v>20.91</v>
      </c>
      <c r="D82" s="4">
        <v>3.49</v>
      </c>
      <c r="E82" s="4">
        <v>3</v>
      </c>
      <c r="F82" s="11">
        <f>C82+D82+E82</f>
        <v>27.4</v>
      </c>
      <c r="G82" s="4">
        <v>100</v>
      </c>
      <c r="H82" s="23"/>
    </row>
    <row r="83" spans="1:8" ht="19.5" customHeight="1">
      <c r="A83" s="45">
        <v>75</v>
      </c>
      <c r="B83" s="49" t="s">
        <v>21</v>
      </c>
      <c r="C83" s="4">
        <v>20.94</v>
      </c>
      <c r="D83" s="4">
        <v>3.49</v>
      </c>
      <c r="E83" s="7">
        <v>4.4800000000000004</v>
      </c>
      <c r="F83" s="11">
        <f t="shared" ref="F83" si="11">C83+D83+E83</f>
        <v>28.91</v>
      </c>
      <c r="G83" s="4"/>
      <c r="H83" s="23"/>
    </row>
    <row r="84" spans="1:8" ht="19.5" customHeight="1">
      <c r="A84" s="46"/>
      <c r="B84" s="50"/>
      <c r="C84" s="4">
        <v>24.36</v>
      </c>
      <c r="D84" s="4">
        <v>3.55</v>
      </c>
      <c r="E84" s="7">
        <v>1</v>
      </c>
      <c r="F84" s="11">
        <f t="shared" ref="F84" si="12">C84+D84+E84</f>
        <v>28.91</v>
      </c>
      <c r="G84" s="4"/>
      <c r="H84" s="27" t="s">
        <v>268</v>
      </c>
    </row>
    <row r="85" spans="1:8" ht="19.5" customHeight="1">
      <c r="A85" s="3">
        <v>76</v>
      </c>
      <c r="B85" s="18" t="s">
        <v>85</v>
      </c>
      <c r="C85" s="4">
        <v>20.310000000000002</v>
      </c>
      <c r="D85" s="4">
        <v>3.49</v>
      </c>
      <c r="E85" s="4">
        <v>0</v>
      </c>
      <c r="F85" s="11">
        <f>C85+D85+E85</f>
        <v>23.800000000000004</v>
      </c>
      <c r="G85" s="4"/>
      <c r="H85" s="22"/>
    </row>
    <row r="86" spans="1:8" ht="19.5" customHeight="1">
      <c r="A86" s="3">
        <v>77</v>
      </c>
      <c r="B86" s="18" t="s">
        <v>23</v>
      </c>
      <c r="C86" s="4">
        <v>20.73</v>
      </c>
      <c r="D86" s="4">
        <v>3.49</v>
      </c>
      <c r="E86" s="4">
        <v>1</v>
      </c>
      <c r="F86" s="11">
        <f>C86+D86+E86</f>
        <v>25.22</v>
      </c>
      <c r="G86" s="4"/>
      <c r="H86" s="22"/>
    </row>
    <row r="87" spans="1:8" ht="19.5" customHeight="1">
      <c r="A87" s="3">
        <v>78</v>
      </c>
      <c r="B87" s="18" t="s">
        <v>32</v>
      </c>
      <c r="C87" s="4">
        <v>18.68</v>
      </c>
      <c r="D87" s="4">
        <v>3.83</v>
      </c>
      <c r="E87" s="4">
        <f>5</f>
        <v>5</v>
      </c>
      <c r="F87" s="11">
        <f>C87+D87+E87</f>
        <v>27.509999999999998</v>
      </c>
      <c r="G87" s="4"/>
      <c r="H87" s="23" t="s">
        <v>166</v>
      </c>
    </row>
    <row r="88" spans="1:8" ht="19.5" customHeight="1">
      <c r="A88" s="3">
        <v>79</v>
      </c>
      <c r="B88" s="6" t="s">
        <v>86</v>
      </c>
      <c r="C88" s="4">
        <v>26.93</v>
      </c>
      <c r="D88" s="4">
        <v>3.49</v>
      </c>
      <c r="E88" s="4">
        <v>3</v>
      </c>
      <c r="F88" s="11">
        <f t="shared" ref="F88" si="13">C88+D88+E88</f>
        <v>33.42</v>
      </c>
      <c r="G88" s="4">
        <v>95.95</v>
      </c>
      <c r="H88" s="22"/>
    </row>
    <row r="89" spans="1:8" ht="19.5" customHeight="1">
      <c r="A89" s="3">
        <v>80</v>
      </c>
      <c r="B89" s="18" t="s">
        <v>87</v>
      </c>
      <c r="C89" s="4">
        <v>23.03</v>
      </c>
      <c r="D89" s="4">
        <v>3.38</v>
      </c>
      <c r="E89" s="4">
        <v>1</v>
      </c>
      <c r="F89" s="11">
        <f>C89+D89+E89</f>
        <v>27.41</v>
      </c>
      <c r="G89" s="4"/>
      <c r="H89" s="22"/>
    </row>
  </sheetData>
  <mergeCells count="20">
    <mergeCell ref="A78:A79"/>
    <mergeCell ref="B78:B79"/>
    <mergeCell ref="A83:A84"/>
    <mergeCell ref="B83:B84"/>
    <mergeCell ref="A56:A57"/>
    <mergeCell ref="B56:B57"/>
    <mergeCell ref="A33:A34"/>
    <mergeCell ref="B33:B34"/>
    <mergeCell ref="A41:A42"/>
    <mergeCell ref="B41:B42"/>
    <mergeCell ref="A4:H4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1.1023622047244095" right="0.11811023622047245" top="0.94488188976377963" bottom="0.35433070866141736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153"/>
  <sheetViews>
    <sheetView view="pageBreakPreview" topLeftCell="A55" zoomScale="80" zoomScaleNormal="80" zoomScaleSheetLayoutView="80" workbookViewId="0">
      <selection activeCell="A127" sqref="A127:XFD127"/>
    </sheetView>
  </sheetViews>
  <sheetFormatPr defaultColWidth="11.5546875" defaultRowHeight="54" customHeight="1"/>
  <cols>
    <col min="1" max="1" width="9.109375" style="1" customWidth="1"/>
    <col min="2" max="2" width="25.44140625" style="1" customWidth="1"/>
    <col min="3" max="3" width="17.109375" style="1" customWidth="1"/>
    <col min="4" max="4" width="13.33203125" style="1" customWidth="1"/>
    <col min="5" max="5" width="10.88671875" style="1" customWidth="1"/>
    <col min="6" max="6" width="18.109375" style="1" customWidth="1"/>
    <col min="7" max="7" width="12.109375" style="1" customWidth="1"/>
    <col min="8" max="8" width="41.6640625" style="1" customWidth="1"/>
    <col min="9" max="16384" width="11.5546875" style="1"/>
  </cols>
  <sheetData>
    <row r="1" spans="1:11" ht="50.25" customHeight="1">
      <c r="A1" s="38" t="s">
        <v>257</v>
      </c>
      <c r="B1" s="38"/>
      <c r="C1" s="38"/>
      <c r="D1" s="38"/>
      <c r="E1" s="38"/>
      <c r="F1" s="38"/>
      <c r="G1" s="38"/>
      <c r="H1" s="38"/>
    </row>
    <row r="2" spans="1:11" ht="21" customHeight="1">
      <c r="A2" s="39" t="s">
        <v>0</v>
      </c>
      <c r="B2" s="39" t="s">
        <v>1</v>
      </c>
      <c r="C2" s="56" t="s">
        <v>161</v>
      </c>
      <c r="D2" s="41" t="s">
        <v>2</v>
      </c>
      <c r="E2" s="41" t="s">
        <v>3</v>
      </c>
      <c r="F2" s="57" t="s">
        <v>298</v>
      </c>
      <c r="G2" s="43" t="s">
        <v>4</v>
      </c>
      <c r="H2" s="44" t="s">
        <v>5</v>
      </c>
    </row>
    <row r="3" spans="1:11" ht="138.75" customHeight="1">
      <c r="A3" s="39"/>
      <c r="B3" s="39"/>
      <c r="C3" s="56"/>
      <c r="D3" s="41"/>
      <c r="E3" s="41"/>
      <c r="F3" s="57"/>
      <c r="G3" s="43"/>
      <c r="H3" s="44"/>
      <c r="I3" s="55"/>
      <c r="J3" s="55"/>
      <c r="K3" s="55"/>
    </row>
    <row r="4" spans="1:11" s="30" customFormat="1" ht="18" customHeight="1">
      <c r="A4" s="51" t="s">
        <v>299</v>
      </c>
      <c r="B4" s="51"/>
      <c r="C4" s="51"/>
      <c r="D4" s="51"/>
      <c r="E4" s="51"/>
      <c r="F4" s="51"/>
      <c r="G4" s="51"/>
      <c r="H4" s="51"/>
      <c r="I4" s="55"/>
      <c r="J4" s="55"/>
      <c r="K4" s="55"/>
    </row>
    <row r="5" spans="1:11" ht="20.100000000000001" customHeight="1">
      <c r="A5" s="3">
        <v>1</v>
      </c>
      <c r="B5" s="18" t="s">
        <v>113</v>
      </c>
      <c r="C5" s="4">
        <v>22.85</v>
      </c>
      <c r="D5" s="4">
        <v>4</v>
      </c>
      <c r="E5" s="4">
        <v>4.75</v>
      </c>
      <c r="F5" s="5">
        <v>31.6</v>
      </c>
      <c r="G5" s="4"/>
      <c r="H5" s="31" t="s">
        <v>269</v>
      </c>
    </row>
    <row r="6" spans="1:11" ht="36.75" customHeight="1">
      <c r="A6" s="3">
        <v>2</v>
      </c>
      <c r="B6" s="18" t="s">
        <v>89</v>
      </c>
      <c r="C6" s="4">
        <v>20.330000000000002</v>
      </c>
      <c r="D6" s="4">
        <v>3.97</v>
      </c>
      <c r="E6" s="4">
        <v>2.91</v>
      </c>
      <c r="F6" s="5">
        <v>27.21</v>
      </c>
      <c r="G6" s="4"/>
      <c r="H6" s="31" t="s">
        <v>270</v>
      </c>
    </row>
    <row r="7" spans="1:11" ht="20.100000000000001" customHeight="1">
      <c r="A7" s="3">
        <v>3</v>
      </c>
      <c r="B7" s="18" t="s">
        <v>143</v>
      </c>
      <c r="C7" s="4">
        <v>19.7</v>
      </c>
      <c r="D7" s="4">
        <v>3.89</v>
      </c>
      <c r="E7" s="4">
        <v>2.85</v>
      </c>
      <c r="F7" s="5">
        <v>26.44</v>
      </c>
      <c r="G7" s="4"/>
      <c r="H7" s="31" t="s">
        <v>271</v>
      </c>
    </row>
    <row r="8" spans="1:11" ht="20.100000000000001" customHeight="1">
      <c r="A8" s="3">
        <v>4</v>
      </c>
      <c r="B8" s="18" t="s">
        <v>237</v>
      </c>
      <c r="C8" s="4">
        <v>20.149999999999999</v>
      </c>
      <c r="D8" s="4">
        <v>3.44</v>
      </c>
      <c r="E8" s="4">
        <v>2.85</v>
      </c>
      <c r="F8" s="5">
        <v>26.44</v>
      </c>
      <c r="G8" s="29"/>
      <c r="H8" s="31" t="s">
        <v>272</v>
      </c>
    </row>
    <row r="9" spans="1:11" ht="20.100000000000001" customHeight="1">
      <c r="A9" s="3">
        <v>5</v>
      </c>
      <c r="B9" s="18" t="s">
        <v>231</v>
      </c>
      <c r="C9" s="4">
        <v>23.549999999999997</v>
      </c>
      <c r="D9" s="4">
        <v>4</v>
      </c>
      <c r="E9" s="4">
        <v>3.5</v>
      </c>
      <c r="F9" s="5">
        <v>31.05</v>
      </c>
      <c r="G9" s="4"/>
      <c r="H9" s="31" t="s">
        <v>272</v>
      </c>
    </row>
    <row r="10" spans="1:11" ht="20.100000000000001" customHeight="1">
      <c r="A10" s="3">
        <v>6</v>
      </c>
      <c r="B10" s="18" t="s">
        <v>147</v>
      </c>
      <c r="C10" s="4">
        <v>19.7</v>
      </c>
      <c r="D10" s="4">
        <v>3.89</v>
      </c>
      <c r="E10" s="4">
        <v>2.85</v>
      </c>
      <c r="F10" s="5">
        <v>26.44</v>
      </c>
      <c r="G10" s="4"/>
      <c r="H10" s="31" t="s">
        <v>146</v>
      </c>
    </row>
    <row r="11" spans="1:11" ht="20.100000000000001" customHeight="1">
      <c r="A11" s="3">
        <v>7</v>
      </c>
      <c r="B11" s="18" t="s">
        <v>112</v>
      </c>
      <c r="C11" s="4">
        <v>19.62</v>
      </c>
      <c r="D11" s="4">
        <v>3.97</v>
      </c>
      <c r="E11" s="4">
        <v>2.85</v>
      </c>
      <c r="F11" s="5">
        <v>26.44</v>
      </c>
      <c r="G11" s="4"/>
      <c r="H11" s="31" t="s">
        <v>269</v>
      </c>
    </row>
    <row r="12" spans="1:11" ht="20.100000000000001" customHeight="1">
      <c r="A12" s="3">
        <v>8</v>
      </c>
      <c r="B12" s="18" t="s">
        <v>207</v>
      </c>
      <c r="C12" s="4">
        <v>20.21</v>
      </c>
      <c r="D12" s="4">
        <v>3.38</v>
      </c>
      <c r="E12" s="4">
        <v>2.85</v>
      </c>
      <c r="F12" s="5">
        <v>26.44</v>
      </c>
      <c r="G12" s="4"/>
      <c r="H12" s="31" t="s">
        <v>273</v>
      </c>
    </row>
    <row r="13" spans="1:11" ht="20.100000000000001" customHeight="1">
      <c r="A13" s="3">
        <v>9</v>
      </c>
      <c r="B13" s="18" t="s">
        <v>141</v>
      </c>
      <c r="C13" s="4">
        <v>19.7</v>
      </c>
      <c r="D13" s="4">
        <v>3.89</v>
      </c>
      <c r="E13" s="4">
        <v>2.85</v>
      </c>
      <c r="F13" s="5">
        <v>26.44</v>
      </c>
      <c r="G13" s="4"/>
      <c r="H13" s="31" t="s">
        <v>271</v>
      </c>
    </row>
    <row r="14" spans="1:11" ht="36" customHeight="1">
      <c r="A14" s="3">
        <v>10</v>
      </c>
      <c r="B14" s="18" t="s">
        <v>104</v>
      </c>
      <c r="C14" s="4">
        <v>19.560000000000002</v>
      </c>
      <c r="D14" s="4">
        <v>3.97</v>
      </c>
      <c r="E14" s="4">
        <v>3.07</v>
      </c>
      <c r="F14" s="5">
        <v>26.6</v>
      </c>
      <c r="G14" s="4"/>
      <c r="H14" s="31" t="s">
        <v>274</v>
      </c>
    </row>
    <row r="15" spans="1:11" ht="20.100000000000001" customHeight="1">
      <c r="A15" s="3">
        <v>11</v>
      </c>
      <c r="B15" s="18" t="s">
        <v>208</v>
      </c>
      <c r="C15" s="4">
        <v>20.149999999999999</v>
      </c>
      <c r="D15" s="4">
        <v>3.44</v>
      </c>
      <c r="E15" s="4">
        <v>2.85</v>
      </c>
      <c r="F15" s="5">
        <v>26.44</v>
      </c>
      <c r="G15" s="4"/>
      <c r="H15" s="31" t="s">
        <v>273</v>
      </c>
      <c r="I15" s="32"/>
    </row>
    <row r="16" spans="1:11" ht="20.100000000000001" customHeight="1">
      <c r="A16" s="3">
        <v>12</v>
      </c>
      <c r="B16" s="18" t="s">
        <v>142</v>
      </c>
      <c r="C16" s="4">
        <v>20.79</v>
      </c>
      <c r="D16" s="4">
        <v>2.9</v>
      </c>
      <c r="E16" s="4">
        <v>2.85</v>
      </c>
      <c r="F16" s="5">
        <v>26.54</v>
      </c>
      <c r="G16" s="4"/>
      <c r="H16" s="31" t="s">
        <v>271</v>
      </c>
    </row>
    <row r="17" spans="1:10" ht="36" customHeight="1">
      <c r="A17" s="3">
        <v>13</v>
      </c>
      <c r="B17" s="18" t="s">
        <v>94</v>
      </c>
      <c r="C17" s="4">
        <v>22.520000000000003</v>
      </c>
      <c r="D17" s="4">
        <v>4.08</v>
      </c>
      <c r="E17" s="4">
        <v>5</v>
      </c>
      <c r="F17" s="5">
        <v>31.6</v>
      </c>
      <c r="G17" s="4"/>
      <c r="H17" s="31" t="s">
        <v>275</v>
      </c>
      <c r="J17" s="1" t="s">
        <v>103</v>
      </c>
    </row>
    <row r="18" spans="1:10" ht="20.100000000000001" customHeight="1">
      <c r="A18" s="3">
        <v>14</v>
      </c>
      <c r="B18" s="18" t="s">
        <v>209</v>
      </c>
      <c r="C18" s="4">
        <v>25.409999999999997</v>
      </c>
      <c r="D18" s="4">
        <v>2.9</v>
      </c>
      <c r="E18" s="4">
        <v>3.5</v>
      </c>
      <c r="F18" s="5">
        <v>31.81</v>
      </c>
      <c r="G18" s="4"/>
      <c r="H18" s="31" t="s">
        <v>273</v>
      </c>
    </row>
    <row r="19" spans="1:10" ht="20.100000000000001" customHeight="1">
      <c r="A19" s="3">
        <v>15</v>
      </c>
      <c r="B19" s="18" t="s">
        <v>210</v>
      </c>
      <c r="C19" s="4">
        <v>24.060000000000002</v>
      </c>
      <c r="D19" s="4">
        <v>3.49</v>
      </c>
      <c r="E19" s="4">
        <v>3.5</v>
      </c>
      <c r="F19" s="5">
        <v>31.05</v>
      </c>
      <c r="G19" s="4"/>
      <c r="H19" s="31" t="s">
        <v>273</v>
      </c>
    </row>
    <row r="20" spans="1:10" ht="20.100000000000001" customHeight="1">
      <c r="A20" s="3">
        <v>16</v>
      </c>
      <c r="B20" s="18" t="s">
        <v>276</v>
      </c>
      <c r="C20" s="4">
        <v>24.560000000000002</v>
      </c>
      <c r="D20" s="4">
        <v>3.49</v>
      </c>
      <c r="E20" s="4">
        <v>3</v>
      </c>
      <c r="F20" s="5">
        <v>31.05</v>
      </c>
      <c r="G20" s="29"/>
      <c r="H20" s="31" t="s">
        <v>277</v>
      </c>
      <c r="J20" s="1" t="s">
        <v>103</v>
      </c>
    </row>
    <row r="21" spans="1:10" ht="36" customHeight="1">
      <c r="A21" s="3">
        <v>17</v>
      </c>
      <c r="B21" s="18" t="s">
        <v>95</v>
      </c>
      <c r="C21" s="4">
        <v>26.52</v>
      </c>
      <c r="D21" s="4">
        <v>4.55</v>
      </c>
      <c r="E21" s="4">
        <v>3</v>
      </c>
      <c r="F21" s="5">
        <v>34.07</v>
      </c>
      <c r="G21" s="4"/>
      <c r="H21" s="31" t="s">
        <v>275</v>
      </c>
    </row>
    <row r="22" spans="1:10" ht="20.100000000000001" customHeight="1">
      <c r="A22" s="3">
        <v>18</v>
      </c>
      <c r="B22" s="18" t="s">
        <v>132</v>
      </c>
      <c r="C22" s="4">
        <v>22.3</v>
      </c>
      <c r="D22" s="4">
        <v>4</v>
      </c>
      <c r="E22" s="4">
        <v>3.75</v>
      </c>
      <c r="F22" s="5">
        <v>30.05</v>
      </c>
      <c r="G22" s="4"/>
      <c r="H22" s="31" t="s">
        <v>278</v>
      </c>
      <c r="J22" s="1" t="s">
        <v>103</v>
      </c>
    </row>
    <row r="23" spans="1:10" ht="20.100000000000001" customHeight="1">
      <c r="A23" s="3">
        <v>19</v>
      </c>
      <c r="B23" s="18" t="s">
        <v>211</v>
      </c>
      <c r="C23" s="4">
        <v>23.810000000000002</v>
      </c>
      <c r="D23" s="4">
        <v>3.49</v>
      </c>
      <c r="E23" s="4">
        <v>3.75</v>
      </c>
      <c r="F23" s="5">
        <v>31.05</v>
      </c>
      <c r="G23" s="4"/>
      <c r="H23" s="31" t="s">
        <v>273</v>
      </c>
    </row>
    <row r="24" spans="1:10" ht="20.100000000000001" customHeight="1">
      <c r="A24" s="3">
        <v>20</v>
      </c>
      <c r="B24" s="18" t="s">
        <v>238</v>
      </c>
      <c r="C24" s="4">
        <v>23.68</v>
      </c>
      <c r="D24" s="4">
        <v>3.17</v>
      </c>
      <c r="E24" s="4">
        <v>3.5</v>
      </c>
      <c r="F24" s="5">
        <v>30.35</v>
      </c>
      <c r="G24" s="4"/>
      <c r="H24" s="31" t="s">
        <v>272</v>
      </c>
    </row>
    <row r="25" spans="1:10" ht="20.100000000000001" customHeight="1">
      <c r="A25" s="3">
        <v>21</v>
      </c>
      <c r="B25" s="18" t="s">
        <v>222</v>
      </c>
      <c r="C25" s="4">
        <v>23.549999999999997</v>
      </c>
      <c r="D25" s="4">
        <v>4</v>
      </c>
      <c r="E25" s="4">
        <v>3.5</v>
      </c>
      <c r="F25" s="5">
        <v>31.05</v>
      </c>
      <c r="G25" s="4"/>
      <c r="H25" s="31" t="s">
        <v>272</v>
      </c>
    </row>
    <row r="26" spans="1:10" ht="20.100000000000001" customHeight="1">
      <c r="A26" s="3">
        <v>22</v>
      </c>
      <c r="B26" s="18" t="s">
        <v>189</v>
      </c>
      <c r="C26" s="4">
        <v>24</v>
      </c>
      <c r="D26" s="4">
        <v>3.55</v>
      </c>
      <c r="E26" s="4">
        <v>3.5</v>
      </c>
      <c r="F26" s="5">
        <v>31.05</v>
      </c>
      <c r="G26" s="4"/>
      <c r="H26" s="31" t="s">
        <v>279</v>
      </c>
    </row>
    <row r="27" spans="1:10" ht="20.100000000000001" customHeight="1">
      <c r="A27" s="3">
        <v>23</v>
      </c>
      <c r="B27" s="18" t="s">
        <v>133</v>
      </c>
      <c r="C27" s="4">
        <v>22.3</v>
      </c>
      <c r="D27" s="4">
        <v>4</v>
      </c>
      <c r="E27" s="4">
        <v>4.75</v>
      </c>
      <c r="F27" s="5">
        <v>31.05</v>
      </c>
      <c r="G27" s="4"/>
      <c r="H27" s="31" t="s">
        <v>278</v>
      </c>
    </row>
    <row r="28" spans="1:10" ht="36" customHeight="1">
      <c r="A28" s="3">
        <v>24</v>
      </c>
      <c r="B28" s="18" t="s">
        <v>99</v>
      </c>
      <c r="C28" s="4">
        <v>21.770000000000003</v>
      </c>
      <c r="D28" s="4">
        <v>4.08</v>
      </c>
      <c r="E28" s="4">
        <v>4.75</v>
      </c>
      <c r="F28" s="5">
        <v>30.6</v>
      </c>
      <c r="G28" s="4"/>
      <c r="H28" s="31" t="s">
        <v>280</v>
      </c>
    </row>
    <row r="29" spans="1:10" ht="20.100000000000001" customHeight="1">
      <c r="A29" s="3">
        <v>25</v>
      </c>
      <c r="B29" s="18" t="s">
        <v>125</v>
      </c>
      <c r="C29" s="4">
        <v>22.340000000000003</v>
      </c>
      <c r="D29" s="4">
        <v>4.08</v>
      </c>
      <c r="E29" s="4">
        <v>4.7</v>
      </c>
      <c r="F29" s="5">
        <v>31.12</v>
      </c>
      <c r="G29" s="4"/>
      <c r="H29" s="31" t="s">
        <v>281</v>
      </c>
    </row>
    <row r="30" spans="1:10" ht="20.100000000000001" customHeight="1">
      <c r="A30" s="3">
        <v>26</v>
      </c>
      <c r="B30" s="18" t="s">
        <v>201</v>
      </c>
      <c r="C30" s="4">
        <v>24.060000000000002</v>
      </c>
      <c r="D30" s="4">
        <v>3.49</v>
      </c>
      <c r="E30" s="4">
        <v>3.5</v>
      </c>
      <c r="F30" s="5">
        <v>31.05</v>
      </c>
      <c r="G30" s="4"/>
      <c r="H30" s="31" t="s">
        <v>282</v>
      </c>
    </row>
    <row r="31" spans="1:10" ht="20.100000000000001" customHeight="1">
      <c r="A31" s="3">
        <v>27</v>
      </c>
      <c r="B31" s="18" t="s">
        <v>148</v>
      </c>
      <c r="C31" s="4">
        <v>24.819999999999997</v>
      </c>
      <c r="D31" s="4">
        <v>3.49</v>
      </c>
      <c r="E31" s="4">
        <v>3.5</v>
      </c>
      <c r="F31" s="5">
        <v>31.81</v>
      </c>
      <c r="G31" s="4"/>
      <c r="H31" s="31" t="s">
        <v>146</v>
      </c>
    </row>
    <row r="32" spans="1:10" ht="20.100000000000001" customHeight="1">
      <c r="A32" s="3">
        <v>28</v>
      </c>
      <c r="B32" s="18" t="s">
        <v>192</v>
      </c>
      <c r="C32" s="4">
        <v>26.52</v>
      </c>
      <c r="D32" s="4">
        <v>4.55</v>
      </c>
      <c r="E32" s="4">
        <v>3</v>
      </c>
      <c r="F32" s="5">
        <v>34.07</v>
      </c>
      <c r="G32" s="4"/>
      <c r="H32" s="31" t="s">
        <v>282</v>
      </c>
    </row>
    <row r="33" spans="1:8" ht="20.100000000000001" customHeight="1">
      <c r="A33" s="52">
        <v>29</v>
      </c>
      <c r="B33" s="54" t="s">
        <v>126</v>
      </c>
      <c r="C33" s="4">
        <v>26.52</v>
      </c>
      <c r="D33" s="4">
        <v>4.55</v>
      </c>
      <c r="E33" s="4">
        <v>3</v>
      </c>
      <c r="F33" s="5">
        <v>34.07</v>
      </c>
      <c r="G33" s="4"/>
      <c r="H33" s="31" t="s">
        <v>278</v>
      </c>
    </row>
    <row r="34" spans="1:8" ht="20.100000000000001" customHeight="1">
      <c r="A34" s="52"/>
      <c r="B34" s="54"/>
      <c r="C34" s="4">
        <v>26.569999999999997</v>
      </c>
      <c r="D34" s="4">
        <v>4.55</v>
      </c>
      <c r="E34" s="4">
        <v>3</v>
      </c>
      <c r="F34" s="5">
        <v>34.119999999999997</v>
      </c>
      <c r="G34" s="4"/>
      <c r="H34" s="31" t="s">
        <v>283</v>
      </c>
    </row>
    <row r="35" spans="1:8" ht="20.100000000000001" customHeight="1">
      <c r="A35" s="3">
        <v>30</v>
      </c>
      <c r="B35" s="18" t="s">
        <v>114</v>
      </c>
      <c r="C35" s="4">
        <v>26.52</v>
      </c>
      <c r="D35" s="4">
        <v>4.55</v>
      </c>
      <c r="E35" s="4">
        <v>3</v>
      </c>
      <c r="F35" s="5">
        <v>34.07</v>
      </c>
      <c r="G35" s="4"/>
      <c r="H35" s="31" t="s">
        <v>269</v>
      </c>
    </row>
    <row r="36" spans="1:8" ht="20.100000000000001" customHeight="1">
      <c r="A36" s="3">
        <v>31</v>
      </c>
      <c r="B36" s="18" t="s">
        <v>115</v>
      </c>
      <c r="C36" s="4">
        <v>26.52</v>
      </c>
      <c r="D36" s="4">
        <v>4.55</v>
      </c>
      <c r="E36" s="4">
        <v>3</v>
      </c>
      <c r="F36" s="5">
        <v>34.07</v>
      </c>
      <c r="G36" s="4"/>
      <c r="H36" s="31" t="s">
        <v>269</v>
      </c>
    </row>
    <row r="37" spans="1:8" ht="36" customHeight="1">
      <c r="A37" s="3">
        <v>32</v>
      </c>
      <c r="B37" s="18" t="s">
        <v>187</v>
      </c>
      <c r="C37" s="4">
        <v>25.52</v>
      </c>
      <c r="D37" s="4">
        <v>5.55</v>
      </c>
      <c r="E37" s="4">
        <v>3</v>
      </c>
      <c r="F37" s="5">
        <v>34.07</v>
      </c>
      <c r="G37" s="4"/>
      <c r="H37" s="31" t="s">
        <v>284</v>
      </c>
    </row>
    <row r="38" spans="1:8" ht="36" customHeight="1">
      <c r="A38" s="3">
        <v>33</v>
      </c>
      <c r="B38" s="6" t="s">
        <v>90</v>
      </c>
      <c r="C38" s="4">
        <v>20.770000000000003</v>
      </c>
      <c r="D38" s="4">
        <v>4.08</v>
      </c>
      <c r="E38" s="4">
        <v>6.25</v>
      </c>
      <c r="F38" s="5">
        <v>31.1</v>
      </c>
      <c r="G38" s="4"/>
      <c r="H38" s="31" t="s">
        <v>270</v>
      </c>
    </row>
    <row r="39" spans="1:8" ht="20.100000000000001" customHeight="1">
      <c r="A39" s="3">
        <v>34</v>
      </c>
      <c r="B39" s="18" t="s">
        <v>134</v>
      </c>
      <c r="C39" s="4">
        <v>23.3</v>
      </c>
      <c r="D39" s="4">
        <v>4</v>
      </c>
      <c r="E39" s="4">
        <v>3.75</v>
      </c>
      <c r="F39" s="5">
        <v>31.05</v>
      </c>
      <c r="G39" s="4"/>
      <c r="H39" s="31" t="s">
        <v>278</v>
      </c>
    </row>
    <row r="40" spans="1:8" ht="20.100000000000001" customHeight="1">
      <c r="A40" s="3">
        <v>35</v>
      </c>
      <c r="B40" s="18" t="s">
        <v>204</v>
      </c>
      <c r="C40" s="4">
        <v>22.299999999999997</v>
      </c>
      <c r="D40" s="4">
        <v>4</v>
      </c>
      <c r="E40" s="4">
        <v>4.75</v>
      </c>
      <c r="F40" s="5">
        <v>31.05</v>
      </c>
      <c r="G40" s="4"/>
      <c r="H40" s="31" t="s">
        <v>285</v>
      </c>
    </row>
    <row r="41" spans="1:8" ht="20.100000000000001" customHeight="1">
      <c r="A41" s="3">
        <v>36</v>
      </c>
      <c r="B41" s="18" t="s">
        <v>135</v>
      </c>
      <c r="C41" s="4">
        <v>24.060000000000002</v>
      </c>
      <c r="D41" s="4">
        <v>3.49</v>
      </c>
      <c r="E41" s="4">
        <v>3.5</v>
      </c>
      <c r="F41" s="5">
        <v>31.05</v>
      </c>
      <c r="G41" s="4"/>
      <c r="H41" s="31" t="s">
        <v>278</v>
      </c>
    </row>
    <row r="42" spans="1:8" ht="20.100000000000001" customHeight="1">
      <c r="A42" s="3">
        <v>37</v>
      </c>
      <c r="B42" s="18" t="s">
        <v>156</v>
      </c>
      <c r="C42" s="4">
        <v>24.060000000000002</v>
      </c>
      <c r="D42" s="4">
        <v>3.49</v>
      </c>
      <c r="E42" s="4">
        <v>3.5</v>
      </c>
      <c r="F42" s="5">
        <v>31.05</v>
      </c>
      <c r="G42" s="4"/>
      <c r="H42" s="31" t="s">
        <v>286</v>
      </c>
    </row>
    <row r="43" spans="1:8" ht="20.100000000000001" customHeight="1">
      <c r="A43" s="3">
        <v>38</v>
      </c>
      <c r="B43" s="18" t="s">
        <v>205</v>
      </c>
      <c r="C43" s="4">
        <v>22.96</v>
      </c>
      <c r="D43" s="4">
        <v>3.49</v>
      </c>
      <c r="E43" s="4">
        <v>3.5</v>
      </c>
      <c r="F43" s="5">
        <v>29.95</v>
      </c>
      <c r="G43" s="4">
        <v>100</v>
      </c>
      <c r="H43" s="31" t="s">
        <v>285</v>
      </c>
    </row>
    <row r="44" spans="1:8" ht="20.100000000000001" customHeight="1">
      <c r="A44" s="3">
        <v>39</v>
      </c>
      <c r="B44" s="18" t="s">
        <v>223</v>
      </c>
      <c r="C44" s="4">
        <v>24</v>
      </c>
      <c r="D44" s="4">
        <v>3.55</v>
      </c>
      <c r="E44" s="4">
        <v>3.5</v>
      </c>
      <c r="F44" s="5">
        <v>31.05</v>
      </c>
      <c r="G44" s="4"/>
      <c r="H44" s="31" t="s">
        <v>272</v>
      </c>
    </row>
    <row r="45" spans="1:8" ht="36" customHeight="1">
      <c r="A45" s="3">
        <v>40</v>
      </c>
      <c r="B45" s="6" t="s">
        <v>97</v>
      </c>
      <c r="C45" s="4">
        <v>21.119999999999997</v>
      </c>
      <c r="D45" s="4">
        <v>4.08</v>
      </c>
      <c r="E45" s="4">
        <v>4.75</v>
      </c>
      <c r="F45" s="5">
        <v>29.95</v>
      </c>
      <c r="G45" s="4"/>
      <c r="H45" s="31" t="s">
        <v>275</v>
      </c>
    </row>
    <row r="46" spans="1:8" ht="20.100000000000001" customHeight="1">
      <c r="A46" s="3">
        <v>41</v>
      </c>
      <c r="B46" s="18" t="s">
        <v>212</v>
      </c>
      <c r="C46" s="4">
        <v>23.549999999999997</v>
      </c>
      <c r="D46" s="4">
        <v>4</v>
      </c>
      <c r="E46" s="4">
        <v>3.5</v>
      </c>
      <c r="F46" s="5">
        <v>31.05</v>
      </c>
      <c r="G46" s="4"/>
      <c r="H46" s="31" t="s">
        <v>273</v>
      </c>
    </row>
    <row r="47" spans="1:8" ht="20.100000000000001" customHeight="1">
      <c r="A47" s="3">
        <v>42</v>
      </c>
      <c r="B47" s="18" t="s">
        <v>241</v>
      </c>
      <c r="C47" s="4">
        <v>19.84</v>
      </c>
      <c r="D47" s="4">
        <v>3.06</v>
      </c>
      <c r="E47" s="4">
        <v>2.85</v>
      </c>
      <c r="F47" s="5">
        <v>25.75</v>
      </c>
      <c r="G47" s="4"/>
      <c r="H47" s="31" t="s">
        <v>272</v>
      </c>
    </row>
    <row r="48" spans="1:8" ht="20.100000000000001" customHeight="1">
      <c r="A48" s="3">
        <v>43</v>
      </c>
      <c r="B48" s="18" t="s">
        <v>245</v>
      </c>
      <c r="C48" s="4">
        <v>20.149999999999999</v>
      </c>
      <c r="D48" s="4">
        <v>3.44</v>
      </c>
      <c r="E48" s="4">
        <v>2.85</v>
      </c>
      <c r="F48" s="5">
        <v>26.44</v>
      </c>
      <c r="G48" s="29"/>
      <c r="H48" s="31" t="s">
        <v>287</v>
      </c>
    </row>
    <row r="49" spans="1:8" ht="20.100000000000001" customHeight="1">
      <c r="A49" s="3">
        <v>44</v>
      </c>
      <c r="B49" s="18" t="s">
        <v>246</v>
      </c>
      <c r="C49" s="4">
        <v>20.149999999999999</v>
      </c>
      <c r="D49" s="4">
        <v>3.44</v>
      </c>
      <c r="E49" s="4">
        <v>2.85</v>
      </c>
      <c r="F49" s="5">
        <v>26.44</v>
      </c>
      <c r="G49" s="29"/>
      <c r="H49" s="31" t="s">
        <v>287</v>
      </c>
    </row>
    <row r="50" spans="1:8" ht="20.100000000000001" customHeight="1">
      <c r="A50" s="3">
        <v>45</v>
      </c>
      <c r="B50" s="18" t="s">
        <v>213</v>
      </c>
      <c r="C50" s="4">
        <v>23.549999999999997</v>
      </c>
      <c r="D50" s="4">
        <v>4</v>
      </c>
      <c r="E50" s="4">
        <v>3.5</v>
      </c>
      <c r="F50" s="5">
        <v>31.05</v>
      </c>
      <c r="G50" s="4"/>
      <c r="H50" s="31" t="s">
        <v>273</v>
      </c>
    </row>
    <row r="51" spans="1:8" ht="20.100000000000001" customHeight="1">
      <c r="A51" s="3">
        <v>46</v>
      </c>
      <c r="B51" s="18" t="s">
        <v>214</v>
      </c>
      <c r="C51" s="4">
        <v>23.299999999999997</v>
      </c>
      <c r="D51" s="4">
        <v>3.55</v>
      </c>
      <c r="E51" s="4">
        <v>3.5</v>
      </c>
      <c r="F51" s="5">
        <v>30.35</v>
      </c>
      <c r="G51" s="4"/>
      <c r="H51" s="31" t="s">
        <v>273</v>
      </c>
    </row>
    <row r="52" spans="1:8" ht="20.100000000000001" customHeight="1">
      <c r="A52" s="3">
        <v>47</v>
      </c>
      <c r="B52" s="18" t="s">
        <v>193</v>
      </c>
      <c r="C52" s="4">
        <v>24</v>
      </c>
      <c r="D52" s="4">
        <v>3.55</v>
      </c>
      <c r="E52" s="4">
        <v>3.5</v>
      </c>
      <c r="F52" s="5">
        <v>31.05</v>
      </c>
      <c r="G52" s="4"/>
      <c r="H52" s="31" t="s">
        <v>282</v>
      </c>
    </row>
    <row r="53" spans="1:8" ht="20.100000000000001" customHeight="1">
      <c r="A53" s="3">
        <v>48</v>
      </c>
      <c r="B53" s="18" t="s">
        <v>206</v>
      </c>
      <c r="C53" s="4">
        <v>24</v>
      </c>
      <c r="D53" s="4">
        <v>3.55</v>
      </c>
      <c r="E53" s="4">
        <v>3.5</v>
      </c>
      <c r="F53" s="5">
        <v>31.05</v>
      </c>
      <c r="G53" s="4"/>
      <c r="H53" s="31" t="s">
        <v>285</v>
      </c>
    </row>
    <row r="54" spans="1:8" ht="20.100000000000001" customHeight="1">
      <c r="A54" s="3">
        <v>49</v>
      </c>
      <c r="B54" s="18" t="s">
        <v>154</v>
      </c>
      <c r="C54" s="4">
        <v>23.549999999999997</v>
      </c>
      <c r="D54" s="4">
        <v>4</v>
      </c>
      <c r="E54" s="4">
        <v>3.5</v>
      </c>
      <c r="F54" s="5">
        <v>31.05</v>
      </c>
      <c r="G54" s="4"/>
      <c r="H54" s="31" t="s">
        <v>146</v>
      </c>
    </row>
    <row r="55" spans="1:8" ht="20.100000000000001" customHeight="1">
      <c r="A55" s="3">
        <v>50</v>
      </c>
      <c r="B55" s="18" t="s">
        <v>232</v>
      </c>
      <c r="C55" s="4">
        <v>22.299999999999997</v>
      </c>
      <c r="D55" s="4">
        <v>4</v>
      </c>
      <c r="E55" s="4">
        <v>4.75</v>
      </c>
      <c r="F55" s="5">
        <v>31.05</v>
      </c>
      <c r="G55" s="4"/>
      <c r="H55" s="31" t="s">
        <v>272</v>
      </c>
    </row>
    <row r="56" spans="1:8" ht="36" customHeight="1">
      <c r="A56" s="3">
        <v>51</v>
      </c>
      <c r="B56" s="18" t="s">
        <v>106</v>
      </c>
      <c r="C56" s="4">
        <v>22.22</v>
      </c>
      <c r="D56" s="4">
        <v>4.08</v>
      </c>
      <c r="E56" s="4">
        <v>4.75</v>
      </c>
      <c r="F56" s="5">
        <v>31.05</v>
      </c>
      <c r="G56" s="4"/>
      <c r="H56" s="31" t="s">
        <v>288</v>
      </c>
    </row>
    <row r="57" spans="1:8" ht="36" customHeight="1">
      <c r="A57" s="3">
        <v>52</v>
      </c>
      <c r="B57" s="6" t="s">
        <v>96</v>
      </c>
      <c r="C57" s="4">
        <v>22.05</v>
      </c>
      <c r="D57" s="4">
        <v>4</v>
      </c>
      <c r="E57" s="4">
        <v>4.75</v>
      </c>
      <c r="F57" s="5">
        <v>30.8</v>
      </c>
      <c r="G57" s="4"/>
      <c r="H57" s="31" t="s">
        <v>275</v>
      </c>
    </row>
    <row r="58" spans="1:8" ht="36" customHeight="1">
      <c r="A58" s="3">
        <v>53</v>
      </c>
      <c r="B58" s="18" t="s">
        <v>100</v>
      </c>
      <c r="C58" s="4">
        <v>22.22</v>
      </c>
      <c r="D58" s="4">
        <v>4.08</v>
      </c>
      <c r="E58" s="4">
        <v>4.75</v>
      </c>
      <c r="F58" s="5">
        <v>31.05</v>
      </c>
      <c r="G58" s="4"/>
      <c r="H58" s="31" t="s">
        <v>289</v>
      </c>
    </row>
    <row r="59" spans="1:8" ht="20.100000000000001" customHeight="1">
      <c r="A59" s="3">
        <v>54</v>
      </c>
      <c r="B59" s="18" t="s">
        <v>215</v>
      </c>
      <c r="C59" s="4">
        <v>22.449999999999996</v>
      </c>
      <c r="D59" s="4">
        <v>3.55</v>
      </c>
      <c r="E59" s="4">
        <v>2</v>
      </c>
      <c r="F59" s="5">
        <v>28</v>
      </c>
      <c r="G59" s="4"/>
      <c r="H59" s="31" t="s">
        <v>273</v>
      </c>
    </row>
    <row r="60" spans="1:8" ht="20.100000000000001" customHeight="1">
      <c r="A60" s="3">
        <v>55</v>
      </c>
      <c r="B60" s="18" t="s">
        <v>155</v>
      </c>
      <c r="C60" s="4">
        <v>22.68</v>
      </c>
      <c r="D60" s="4">
        <v>3.12</v>
      </c>
      <c r="E60" s="4">
        <v>3.5</v>
      </c>
      <c r="F60" s="5">
        <v>29.3</v>
      </c>
      <c r="G60" s="4">
        <v>90</v>
      </c>
      <c r="H60" s="31" t="s">
        <v>146</v>
      </c>
    </row>
    <row r="61" spans="1:8" ht="20.100000000000001" customHeight="1">
      <c r="A61" s="3">
        <v>56</v>
      </c>
      <c r="B61" s="18" t="s">
        <v>247</v>
      </c>
      <c r="C61" s="4">
        <v>23.26</v>
      </c>
      <c r="D61" s="4">
        <v>3.59</v>
      </c>
      <c r="E61" s="4">
        <v>3.5</v>
      </c>
      <c r="F61" s="5">
        <v>30.35</v>
      </c>
      <c r="G61" s="4"/>
      <c r="H61" s="31" t="s">
        <v>287</v>
      </c>
    </row>
    <row r="62" spans="1:8" ht="20.100000000000001" customHeight="1">
      <c r="A62" s="3">
        <v>57</v>
      </c>
      <c r="B62" s="18" t="s">
        <v>124</v>
      </c>
      <c r="C62" s="4">
        <v>19.7</v>
      </c>
      <c r="D62" s="4">
        <v>3.89</v>
      </c>
      <c r="E62" s="4">
        <v>2.85</v>
      </c>
      <c r="F62" s="5">
        <v>26.44</v>
      </c>
      <c r="G62" s="4"/>
      <c r="H62" s="31" t="s">
        <v>269</v>
      </c>
    </row>
    <row r="63" spans="1:8" ht="20.100000000000001" customHeight="1">
      <c r="A63" s="3">
        <v>58</v>
      </c>
      <c r="B63" s="18" t="s">
        <v>216</v>
      </c>
      <c r="C63" s="4">
        <v>24</v>
      </c>
      <c r="D63" s="4">
        <v>3.55</v>
      </c>
      <c r="E63" s="4">
        <v>3.5</v>
      </c>
      <c r="F63" s="5">
        <v>31.05</v>
      </c>
      <c r="G63" s="4"/>
      <c r="H63" s="31" t="s">
        <v>273</v>
      </c>
    </row>
    <row r="64" spans="1:8" ht="20.100000000000001" customHeight="1">
      <c r="A64" s="3">
        <v>59</v>
      </c>
      <c r="B64" s="6" t="s">
        <v>117</v>
      </c>
      <c r="C64" s="4">
        <v>22.770000000000003</v>
      </c>
      <c r="D64" s="4">
        <v>4.08</v>
      </c>
      <c r="E64" s="4">
        <v>4.75</v>
      </c>
      <c r="F64" s="5">
        <v>31.6</v>
      </c>
      <c r="G64" s="4"/>
      <c r="H64" s="31" t="s">
        <v>269</v>
      </c>
    </row>
    <row r="65" spans="1:8" ht="20.100000000000001" customHeight="1">
      <c r="A65" s="3">
        <v>60</v>
      </c>
      <c r="B65" s="6" t="s">
        <v>127</v>
      </c>
      <c r="C65" s="4">
        <v>22.58</v>
      </c>
      <c r="D65" s="4">
        <v>4.08</v>
      </c>
      <c r="E65" s="4">
        <v>4.9400000000000004</v>
      </c>
      <c r="F65" s="5">
        <v>31.6</v>
      </c>
      <c r="G65" s="4"/>
      <c r="H65" s="31" t="s">
        <v>281</v>
      </c>
    </row>
    <row r="66" spans="1:8" ht="20.100000000000001" customHeight="1">
      <c r="A66" s="3">
        <v>61</v>
      </c>
      <c r="B66" s="18" t="s">
        <v>157</v>
      </c>
      <c r="C66" s="4">
        <v>20.21</v>
      </c>
      <c r="D66" s="4">
        <v>3.38</v>
      </c>
      <c r="E66" s="4">
        <v>2.85</v>
      </c>
      <c r="F66" s="5">
        <v>26.44</v>
      </c>
      <c r="G66" s="4"/>
      <c r="H66" s="31" t="s">
        <v>286</v>
      </c>
    </row>
    <row r="67" spans="1:8" ht="20.100000000000001" customHeight="1">
      <c r="A67" s="3">
        <v>62</v>
      </c>
      <c r="B67" s="18" t="s">
        <v>249</v>
      </c>
      <c r="C67" s="4">
        <v>22.5</v>
      </c>
      <c r="D67" s="4">
        <v>4</v>
      </c>
      <c r="E67" s="4">
        <v>3.5</v>
      </c>
      <c r="F67" s="5">
        <v>30</v>
      </c>
      <c r="G67" s="4"/>
      <c r="H67" s="31" t="s">
        <v>287</v>
      </c>
    </row>
    <row r="68" spans="1:8" ht="36" customHeight="1">
      <c r="A68" s="3">
        <v>63</v>
      </c>
      <c r="B68" s="18" t="s">
        <v>107</v>
      </c>
      <c r="C68" s="4">
        <v>22.3</v>
      </c>
      <c r="D68" s="4">
        <v>4</v>
      </c>
      <c r="E68" s="4">
        <v>4.75</v>
      </c>
      <c r="F68" s="5">
        <v>31.05</v>
      </c>
      <c r="G68" s="4"/>
      <c r="H68" s="31" t="s">
        <v>288</v>
      </c>
    </row>
    <row r="69" spans="1:8" ht="20.100000000000001" customHeight="1">
      <c r="A69" s="3">
        <v>64</v>
      </c>
      <c r="B69" s="18" t="s">
        <v>225</v>
      </c>
      <c r="C69" s="4">
        <v>19.709999999999997</v>
      </c>
      <c r="D69" s="4">
        <v>3.89</v>
      </c>
      <c r="E69" s="4">
        <v>2.85</v>
      </c>
      <c r="F69" s="5">
        <v>26.45</v>
      </c>
      <c r="G69" s="4"/>
      <c r="H69" s="31" t="s">
        <v>272</v>
      </c>
    </row>
    <row r="70" spans="1:8" ht="20.100000000000001" customHeight="1">
      <c r="A70" s="3">
        <v>65</v>
      </c>
      <c r="B70" s="18" t="s">
        <v>248</v>
      </c>
      <c r="C70" s="4">
        <v>20.149999999999999</v>
      </c>
      <c r="D70" s="4">
        <v>3.44</v>
      </c>
      <c r="E70" s="4">
        <v>2.85</v>
      </c>
      <c r="F70" s="5">
        <v>26.44</v>
      </c>
      <c r="G70" s="4"/>
      <c r="H70" s="31" t="s">
        <v>287</v>
      </c>
    </row>
    <row r="71" spans="1:8" ht="20.100000000000001" customHeight="1">
      <c r="A71" s="3">
        <v>66</v>
      </c>
      <c r="B71" s="6" t="s">
        <v>116</v>
      </c>
      <c r="C71" s="4">
        <v>22.22</v>
      </c>
      <c r="D71" s="4">
        <v>4.08</v>
      </c>
      <c r="E71" s="4">
        <v>4.75</v>
      </c>
      <c r="F71" s="5">
        <v>31.05</v>
      </c>
      <c r="G71" s="4"/>
      <c r="H71" s="31" t="s">
        <v>269</v>
      </c>
    </row>
    <row r="72" spans="1:8" ht="20.100000000000001" customHeight="1">
      <c r="A72" s="3">
        <v>67</v>
      </c>
      <c r="B72" s="18" t="s">
        <v>262</v>
      </c>
      <c r="C72" s="4">
        <v>19.84</v>
      </c>
      <c r="D72" s="4">
        <v>3.06</v>
      </c>
      <c r="E72" s="4">
        <v>2.85</v>
      </c>
      <c r="F72" s="5">
        <v>25.75</v>
      </c>
      <c r="G72" s="29"/>
      <c r="H72" s="31" t="s">
        <v>290</v>
      </c>
    </row>
    <row r="73" spans="1:8" ht="36" customHeight="1">
      <c r="A73" s="3">
        <v>68</v>
      </c>
      <c r="B73" s="18" t="s">
        <v>101</v>
      </c>
      <c r="C73" s="4">
        <v>22.200000000000003</v>
      </c>
      <c r="D73" s="4">
        <v>4.08</v>
      </c>
      <c r="E73" s="4">
        <v>4.75</v>
      </c>
      <c r="F73" s="5">
        <v>31.03</v>
      </c>
      <c r="G73" s="4"/>
      <c r="H73" s="31" t="s">
        <v>289</v>
      </c>
    </row>
    <row r="74" spans="1:8" ht="20.100000000000001" customHeight="1">
      <c r="A74" s="3">
        <v>69</v>
      </c>
      <c r="B74" s="18" t="s">
        <v>194</v>
      </c>
      <c r="C74" s="4">
        <v>24.299999999999994</v>
      </c>
      <c r="D74" s="4">
        <v>4</v>
      </c>
      <c r="E74" s="4">
        <v>3.75</v>
      </c>
      <c r="F74" s="5">
        <v>32.049999999999997</v>
      </c>
      <c r="G74" s="4"/>
      <c r="H74" s="31" t="s">
        <v>282</v>
      </c>
    </row>
    <row r="75" spans="1:8" ht="20.100000000000001" customHeight="1">
      <c r="A75" s="3">
        <v>70</v>
      </c>
      <c r="B75" s="18" t="s">
        <v>185</v>
      </c>
      <c r="C75" s="4">
        <v>22.299999999999997</v>
      </c>
      <c r="D75" s="4">
        <v>4</v>
      </c>
      <c r="E75" s="4">
        <v>4.75</v>
      </c>
      <c r="F75" s="5">
        <v>31.05</v>
      </c>
      <c r="G75" s="4"/>
      <c r="H75" s="31" t="s">
        <v>291</v>
      </c>
    </row>
    <row r="76" spans="1:8" ht="20.100000000000001" customHeight="1">
      <c r="A76" s="3">
        <v>71</v>
      </c>
      <c r="B76" s="18" t="s">
        <v>195</v>
      </c>
      <c r="C76" s="4">
        <v>23.549999999999997</v>
      </c>
      <c r="D76" s="4">
        <v>4</v>
      </c>
      <c r="E76" s="4">
        <v>3.5</v>
      </c>
      <c r="F76" s="5">
        <v>31.05</v>
      </c>
      <c r="G76" s="4"/>
      <c r="H76" s="31" t="s">
        <v>282</v>
      </c>
    </row>
    <row r="77" spans="1:8" ht="20.100000000000001" customHeight="1">
      <c r="A77" s="3">
        <v>72</v>
      </c>
      <c r="B77" s="18" t="s">
        <v>196</v>
      </c>
      <c r="C77" s="4">
        <v>23.549999999999997</v>
      </c>
      <c r="D77" s="4">
        <v>4</v>
      </c>
      <c r="E77" s="4">
        <v>3.5</v>
      </c>
      <c r="F77" s="5">
        <v>31.05</v>
      </c>
      <c r="G77" s="4"/>
      <c r="H77" s="31" t="s">
        <v>282</v>
      </c>
    </row>
    <row r="78" spans="1:8" ht="20.100000000000001" customHeight="1">
      <c r="A78" s="3">
        <v>73</v>
      </c>
      <c r="B78" s="18" t="s">
        <v>224</v>
      </c>
      <c r="C78" s="4">
        <v>23.549999999999997</v>
      </c>
      <c r="D78" s="4">
        <v>4</v>
      </c>
      <c r="E78" s="4">
        <v>3.5</v>
      </c>
      <c r="F78" s="5">
        <v>31.05</v>
      </c>
      <c r="G78" s="4"/>
      <c r="H78" s="31" t="s">
        <v>272</v>
      </c>
    </row>
    <row r="79" spans="1:8" ht="20.100000000000001" customHeight="1">
      <c r="A79" s="52">
        <v>74</v>
      </c>
      <c r="B79" s="54" t="s">
        <v>186</v>
      </c>
      <c r="C79" s="4">
        <v>24.060000000000002</v>
      </c>
      <c r="D79" s="4">
        <v>3.49</v>
      </c>
      <c r="E79" s="4">
        <v>3.5</v>
      </c>
      <c r="F79" s="5">
        <v>31.05</v>
      </c>
      <c r="G79" s="4"/>
      <c r="H79" s="31" t="s">
        <v>291</v>
      </c>
    </row>
    <row r="80" spans="1:8" ht="20.100000000000001" customHeight="1">
      <c r="A80" s="52"/>
      <c r="B80" s="54"/>
      <c r="C80" s="4">
        <v>24.749999999999996</v>
      </c>
      <c r="D80" s="4">
        <v>3.49</v>
      </c>
      <c r="E80" s="4">
        <v>3.5</v>
      </c>
      <c r="F80" s="5">
        <v>31.74</v>
      </c>
      <c r="G80" s="4"/>
      <c r="H80" s="31" t="s">
        <v>292</v>
      </c>
    </row>
    <row r="81" spans="1:8" ht="20.100000000000001" customHeight="1">
      <c r="A81" s="3">
        <v>75</v>
      </c>
      <c r="B81" s="18" t="s">
        <v>136</v>
      </c>
      <c r="C81" s="4">
        <v>22.200000000000003</v>
      </c>
      <c r="D81" s="4">
        <v>4.08</v>
      </c>
      <c r="E81" s="4">
        <v>4.75</v>
      </c>
      <c r="F81" s="5">
        <v>31.03</v>
      </c>
      <c r="G81" s="4"/>
      <c r="H81" s="31" t="s">
        <v>278</v>
      </c>
    </row>
    <row r="82" spans="1:8" ht="20.100000000000001" customHeight="1">
      <c r="A82" s="3">
        <v>76</v>
      </c>
      <c r="B82" s="18" t="s">
        <v>226</v>
      </c>
      <c r="C82" s="4">
        <v>23.26</v>
      </c>
      <c r="D82" s="4">
        <v>3.59</v>
      </c>
      <c r="E82" s="4">
        <v>3.5</v>
      </c>
      <c r="F82" s="5">
        <v>30.35</v>
      </c>
      <c r="G82" s="4"/>
      <c r="H82" s="31" t="s">
        <v>272</v>
      </c>
    </row>
    <row r="83" spans="1:8" ht="20.100000000000001" customHeight="1">
      <c r="A83" s="3">
        <v>77</v>
      </c>
      <c r="B83" s="18" t="s">
        <v>233</v>
      </c>
      <c r="C83" s="4">
        <v>24</v>
      </c>
      <c r="D83" s="4">
        <v>3.55</v>
      </c>
      <c r="E83" s="4">
        <v>3.5</v>
      </c>
      <c r="F83" s="5">
        <v>31.05</v>
      </c>
      <c r="G83" s="4"/>
      <c r="H83" s="31" t="s">
        <v>272</v>
      </c>
    </row>
    <row r="84" spans="1:8" ht="20.100000000000001" customHeight="1">
      <c r="A84" s="3">
        <v>78</v>
      </c>
      <c r="B84" s="18" t="s">
        <v>234</v>
      </c>
      <c r="C84" s="4">
        <v>24</v>
      </c>
      <c r="D84" s="4">
        <v>3.55</v>
      </c>
      <c r="E84" s="4">
        <v>3.5</v>
      </c>
      <c r="F84" s="5">
        <v>31.05</v>
      </c>
      <c r="G84" s="4"/>
      <c r="H84" s="31" t="s">
        <v>272</v>
      </c>
    </row>
    <row r="85" spans="1:8" ht="20.100000000000001" customHeight="1">
      <c r="A85" s="3">
        <v>79</v>
      </c>
      <c r="B85" s="18" t="s">
        <v>263</v>
      </c>
      <c r="C85" s="4">
        <v>24</v>
      </c>
      <c r="D85" s="4">
        <v>3.55</v>
      </c>
      <c r="E85" s="4">
        <v>3.5</v>
      </c>
      <c r="F85" s="5">
        <v>31.05</v>
      </c>
      <c r="G85" s="29"/>
      <c r="H85" s="31" t="s">
        <v>290</v>
      </c>
    </row>
    <row r="86" spans="1:8" ht="20.100000000000001" customHeight="1">
      <c r="A86" s="52">
        <v>80</v>
      </c>
      <c r="B86" s="54" t="s">
        <v>149</v>
      </c>
      <c r="C86" s="4">
        <v>22.299999999999997</v>
      </c>
      <c r="D86" s="4">
        <v>4</v>
      </c>
      <c r="E86" s="4">
        <v>4.75</v>
      </c>
      <c r="F86" s="5">
        <v>31.05</v>
      </c>
      <c r="G86" s="4"/>
      <c r="H86" s="6" t="s">
        <v>146</v>
      </c>
    </row>
    <row r="87" spans="1:8" ht="36" customHeight="1">
      <c r="A87" s="52"/>
      <c r="B87" s="54"/>
      <c r="C87" s="4">
        <v>22.599999999999998</v>
      </c>
      <c r="D87" s="4">
        <v>4</v>
      </c>
      <c r="E87" s="4">
        <v>4.75</v>
      </c>
      <c r="F87" s="5">
        <v>31.35</v>
      </c>
      <c r="G87" s="4"/>
      <c r="H87" s="31" t="s">
        <v>293</v>
      </c>
    </row>
    <row r="88" spans="1:8" ht="20.100000000000001" customHeight="1">
      <c r="A88" s="3">
        <v>81</v>
      </c>
      <c r="B88" s="18" t="s">
        <v>118</v>
      </c>
      <c r="C88" s="4">
        <v>23.3</v>
      </c>
      <c r="D88" s="4">
        <v>4</v>
      </c>
      <c r="E88" s="4">
        <v>3.75</v>
      </c>
      <c r="F88" s="5">
        <v>31.05</v>
      </c>
      <c r="G88" s="4"/>
      <c r="H88" s="31" t="s">
        <v>269</v>
      </c>
    </row>
    <row r="89" spans="1:8" ht="20.100000000000001" customHeight="1">
      <c r="A89" s="3">
        <v>82</v>
      </c>
      <c r="B89" s="18" t="s">
        <v>227</v>
      </c>
      <c r="C89" s="4">
        <v>23.299999999999997</v>
      </c>
      <c r="D89" s="4">
        <v>3.55</v>
      </c>
      <c r="E89" s="4">
        <v>3.5</v>
      </c>
      <c r="F89" s="5">
        <v>30.35</v>
      </c>
      <c r="G89" s="4"/>
      <c r="H89" s="31" t="s">
        <v>272</v>
      </c>
    </row>
    <row r="90" spans="1:8" ht="20.100000000000001" customHeight="1">
      <c r="A90" s="3">
        <v>83</v>
      </c>
      <c r="B90" s="18" t="s">
        <v>243</v>
      </c>
      <c r="C90" s="4">
        <v>23.68</v>
      </c>
      <c r="D90" s="4">
        <v>3.17</v>
      </c>
      <c r="E90" s="4">
        <v>3.5</v>
      </c>
      <c r="F90" s="5">
        <v>30.35</v>
      </c>
      <c r="G90" s="4"/>
      <c r="H90" s="31" t="s">
        <v>272</v>
      </c>
    </row>
    <row r="91" spans="1:8" ht="20.100000000000001" customHeight="1">
      <c r="A91" s="3">
        <v>84</v>
      </c>
      <c r="B91" s="18" t="s">
        <v>198</v>
      </c>
      <c r="C91" s="4">
        <v>24</v>
      </c>
      <c r="D91" s="4">
        <v>3.55</v>
      </c>
      <c r="E91" s="4">
        <v>3.5</v>
      </c>
      <c r="F91" s="5">
        <v>31.05</v>
      </c>
      <c r="G91" s="4"/>
      <c r="H91" s="31" t="s">
        <v>282</v>
      </c>
    </row>
    <row r="92" spans="1:8" ht="20.100000000000001" customHeight="1">
      <c r="A92" s="3">
        <v>85</v>
      </c>
      <c r="B92" s="18" t="s">
        <v>128</v>
      </c>
      <c r="C92" s="4">
        <v>25.450000000000003</v>
      </c>
      <c r="D92" s="4">
        <v>2.9</v>
      </c>
      <c r="E92" s="4">
        <v>2.75</v>
      </c>
      <c r="F92" s="5">
        <v>31.1</v>
      </c>
      <c r="G92" s="4"/>
      <c r="H92" s="31" t="s">
        <v>281</v>
      </c>
    </row>
    <row r="93" spans="1:8" ht="20.100000000000001" customHeight="1">
      <c r="A93" s="3">
        <v>86</v>
      </c>
      <c r="B93" s="18" t="s">
        <v>197</v>
      </c>
      <c r="C93" s="4">
        <v>19.7</v>
      </c>
      <c r="D93" s="4">
        <v>3.89</v>
      </c>
      <c r="E93" s="4">
        <v>2.85</v>
      </c>
      <c r="F93" s="5">
        <v>26.44</v>
      </c>
      <c r="G93" s="4"/>
      <c r="H93" s="31" t="s">
        <v>282</v>
      </c>
    </row>
    <row r="94" spans="1:8" ht="20.100000000000001" customHeight="1">
      <c r="A94" s="3">
        <v>87</v>
      </c>
      <c r="B94" s="18" t="s">
        <v>217</v>
      </c>
      <c r="C94" s="4">
        <v>24</v>
      </c>
      <c r="D94" s="4">
        <v>3.55</v>
      </c>
      <c r="E94" s="4">
        <v>3.5</v>
      </c>
      <c r="F94" s="5">
        <v>31.05</v>
      </c>
      <c r="G94" s="4"/>
      <c r="H94" s="31" t="s">
        <v>273</v>
      </c>
    </row>
    <row r="95" spans="1:8" ht="36" customHeight="1">
      <c r="A95" s="3">
        <v>88</v>
      </c>
      <c r="B95" s="6" t="s">
        <v>110</v>
      </c>
      <c r="C95" s="4">
        <v>26.23</v>
      </c>
      <c r="D95" s="4">
        <v>4</v>
      </c>
      <c r="E95" s="4">
        <v>1</v>
      </c>
      <c r="F95" s="5">
        <v>31.23</v>
      </c>
      <c r="G95" s="4"/>
      <c r="H95" s="31" t="s">
        <v>288</v>
      </c>
    </row>
    <row r="96" spans="1:8" ht="20.100000000000001" customHeight="1">
      <c r="A96" s="3">
        <v>89</v>
      </c>
      <c r="B96" s="18" t="s">
        <v>240</v>
      </c>
      <c r="C96" s="4">
        <v>24</v>
      </c>
      <c r="D96" s="4">
        <v>3.55</v>
      </c>
      <c r="E96" s="4">
        <v>3.5</v>
      </c>
      <c r="F96" s="5">
        <v>31.05</v>
      </c>
      <c r="G96" s="4"/>
      <c r="H96" s="31" t="s">
        <v>272</v>
      </c>
    </row>
    <row r="97" spans="1:8" ht="20.100000000000001" customHeight="1">
      <c r="A97" s="3">
        <v>90</v>
      </c>
      <c r="B97" s="18" t="s">
        <v>228</v>
      </c>
      <c r="C97" s="4">
        <v>24</v>
      </c>
      <c r="D97" s="4">
        <v>3.55</v>
      </c>
      <c r="E97" s="4">
        <v>3.5</v>
      </c>
      <c r="F97" s="5">
        <v>31.05</v>
      </c>
      <c r="G97" s="4"/>
      <c r="H97" s="31" t="s">
        <v>272</v>
      </c>
    </row>
    <row r="98" spans="1:8" ht="20.100000000000001" customHeight="1">
      <c r="A98" s="3">
        <v>91</v>
      </c>
      <c r="B98" s="6" t="s">
        <v>131</v>
      </c>
      <c r="C98" s="4">
        <v>21.22</v>
      </c>
      <c r="D98" s="4">
        <v>4.08</v>
      </c>
      <c r="E98" s="4">
        <v>4.75</v>
      </c>
      <c r="F98" s="5">
        <v>30.05</v>
      </c>
      <c r="G98" s="4"/>
      <c r="H98" s="31" t="s">
        <v>278</v>
      </c>
    </row>
    <row r="99" spans="1:8" ht="20.100000000000001" customHeight="1">
      <c r="A99" s="3">
        <v>92</v>
      </c>
      <c r="B99" s="6" t="s">
        <v>119</v>
      </c>
      <c r="C99" s="4">
        <v>22.05</v>
      </c>
      <c r="D99" s="4">
        <v>4</v>
      </c>
      <c r="E99" s="4">
        <v>4.75</v>
      </c>
      <c r="F99" s="5">
        <v>30.8</v>
      </c>
      <c r="G99" s="4"/>
      <c r="H99" s="31" t="s">
        <v>269</v>
      </c>
    </row>
    <row r="100" spans="1:8" ht="20.100000000000001" customHeight="1">
      <c r="A100" s="3">
        <v>93</v>
      </c>
      <c r="B100" s="18" t="s">
        <v>218</v>
      </c>
      <c r="C100" s="4">
        <v>24</v>
      </c>
      <c r="D100" s="4">
        <v>3.55</v>
      </c>
      <c r="E100" s="4">
        <v>3.5</v>
      </c>
      <c r="F100" s="5">
        <v>31.05</v>
      </c>
      <c r="G100" s="4"/>
      <c r="H100" s="31" t="s">
        <v>273</v>
      </c>
    </row>
    <row r="101" spans="1:8" ht="20.100000000000001" customHeight="1">
      <c r="A101" s="3">
        <v>94</v>
      </c>
      <c r="B101" s="18" t="s">
        <v>264</v>
      </c>
      <c r="C101" s="4">
        <v>20.149999999999999</v>
      </c>
      <c r="D101" s="4">
        <v>3.44</v>
      </c>
      <c r="E101" s="4">
        <v>2.85</v>
      </c>
      <c r="F101" s="5">
        <v>26.44</v>
      </c>
      <c r="G101" s="4"/>
      <c r="H101" s="31" t="s">
        <v>290</v>
      </c>
    </row>
    <row r="102" spans="1:8" ht="20.100000000000001" customHeight="1">
      <c r="A102" s="3">
        <v>95</v>
      </c>
      <c r="B102" s="18" t="s">
        <v>294</v>
      </c>
      <c r="C102" s="4">
        <v>19.7</v>
      </c>
      <c r="D102" s="4">
        <v>3.89</v>
      </c>
      <c r="E102" s="4">
        <v>2.85</v>
      </c>
      <c r="F102" s="5">
        <v>26.44</v>
      </c>
      <c r="G102" s="29"/>
      <c r="H102" s="31" t="s">
        <v>295</v>
      </c>
    </row>
    <row r="103" spans="1:8" ht="20.100000000000001" customHeight="1">
      <c r="A103" s="3">
        <v>96</v>
      </c>
      <c r="B103" s="18" t="s">
        <v>250</v>
      </c>
      <c r="C103" s="4">
        <v>20.149999999999999</v>
      </c>
      <c r="D103" s="4">
        <v>3.44</v>
      </c>
      <c r="E103" s="4">
        <v>2.85</v>
      </c>
      <c r="F103" s="5">
        <v>26.44</v>
      </c>
      <c r="G103" s="4"/>
      <c r="H103" s="31" t="s">
        <v>287</v>
      </c>
    </row>
    <row r="104" spans="1:8" ht="20.100000000000001" customHeight="1">
      <c r="A104" s="3">
        <v>97</v>
      </c>
      <c r="B104" s="18" t="s">
        <v>219</v>
      </c>
      <c r="C104" s="4">
        <v>24</v>
      </c>
      <c r="D104" s="4">
        <v>3.55</v>
      </c>
      <c r="E104" s="4">
        <v>3.5</v>
      </c>
      <c r="F104" s="5">
        <v>31.05</v>
      </c>
      <c r="G104" s="4"/>
      <c r="H104" s="31" t="s">
        <v>273</v>
      </c>
    </row>
    <row r="105" spans="1:8" ht="20.100000000000001" customHeight="1">
      <c r="A105" s="3">
        <v>98</v>
      </c>
      <c r="B105" s="18" t="s">
        <v>150</v>
      </c>
      <c r="C105" s="4">
        <v>23.990000000000002</v>
      </c>
      <c r="D105" s="4">
        <v>3.49</v>
      </c>
      <c r="E105" s="4">
        <v>3.75</v>
      </c>
      <c r="F105" s="5">
        <v>31.23</v>
      </c>
      <c r="G105" s="4"/>
      <c r="H105" s="31" t="s">
        <v>146</v>
      </c>
    </row>
    <row r="106" spans="1:8" ht="20.100000000000001" customHeight="1">
      <c r="A106" s="3">
        <v>99</v>
      </c>
      <c r="B106" s="18" t="s">
        <v>158</v>
      </c>
      <c r="C106" s="4">
        <v>22.560000000000002</v>
      </c>
      <c r="D106" s="4">
        <v>3.72</v>
      </c>
      <c r="E106" s="4">
        <v>4.75</v>
      </c>
      <c r="F106" s="5">
        <v>31.03</v>
      </c>
      <c r="G106" s="4"/>
      <c r="H106" s="31" t="s">
        <v>286</v>
      </c>
    </row>
    <row r="107" spans="1:8" ht="20.100000000000001" customHeight="1">
      <c r="A107" s="3">
        <v>100</v>
      </c>
      <c r="B107" s="18" t="s">
        <v>151</v>
      </c>
      <c r="C107" s="4">
        <v>21.21</v>
      </c>
      <c r="D107" s="4">
        <v>4</v>
      </c>
      <c r="E107" s="4">
        <v>4.75</v>
      </c>
      <c r="F107" s="5">
        <v>29.96</v>
      </c>
      <c r="G107" s="4">
        <v>95</v>
      </c>
      <c r="H107" s="31" t="s">
        <v>146</v>
      </c>
    </row>
    <row r="108" spans="1:8" ht="36" customHeight="1">
      <c r="A108" s="3">
        <v>101</v>
      </c>
      <c r="B108" s="6" t="s">
        <v>98</v>
      </c>
      <c r="C108" s="4">
        <v>22.02</v>
      </c>
      <c r="D108" s="4">
        <v>4.03</v>
      </c>
      <c r="E108" s="4">
        <v>4.75</v>
      </c>
      <c r="F108" s="5">
        <v>30.8</v>
      </c>
      <c r="G108" s="4"/>
      <c r="H108" s="31" t="s">
        <v>275</v>
      </c>
    </row>
    <row r="109" spans="1:8" ht="20.100000000000001" customHeight="1">
      <c r="A109" s="3">
        <v>102</v>
      </c>
      <c r="B109" s="6" t="s">
        <v>137</v>
      </c>
      <c r="C109" s="4">
        <v>24.17</v>
      </c>
      <c r="D109" s="4">
        <v>2.9</v>
      </c>
      <c r="E109" s="4">
        <v>3.75</v>
      </c>
      <c r="F109" s="5">
        <v>30.82</v>
      </c>
      <c r="G109" s="4"/>
      <c r="H109" s="31" t="s">
        <v>278</v>
      </c>
    </row>
    <row r="110" spans="1:8" ht="20.100000000000001" customHeight="1">
      <c r="A110" s="3">
        <v>103</v>
      </c>
      <c r="B110" s="18" t="s">
        <v>229</v>
      </c>
      <c r="C110" s="4">
        <v>24.31</v>
      </c>
      <c r="D110" s="4">
        <v>3.89</v>
      </c>
      <c r="E110" s="4">
        <v>2.85</v>
      </c>
      <c r="F110" s="5">
        <v>31.05</v>
      </c>
      <c r="G110" s="4"/>
      <c r="H110" s="31" t="s">
        <v>272</v>
      </c>
    </row>
    <row r="111" spans="1:8" ht="20.100000000000001" customHeight="1">
      <c r="A111" s="3">
        <v>104</v>
      </c>
      <c r="B111" s="18" t="s">
        <v>230</v>
      </c>
      <c r="C111" s="4">
        <v>23.549999999999997</v>
      </c>
      <c r="D111" s="4">
        <v>4</v>
      </c>
      <c r="E111" s="4">
        <v>3.5</v>
      </c>
      <c r="F111" s="5">
        <v>31.05</v>
      </c>
      <c r="G111" s="4"/>
      <c r="H111" s="31" t="s">
        <v>272</v>
      </c>
    </row>
    <row r="112" spans="1:8" ht="20.100000000000001" customHeight="1">
      <c r="A112" s="52">
        <v>105</v>
      </c>
      <c r="B112" s="53" t="s">
        <v>120</v>
      </c>
      <c r="C112" s="4">
        <v>22.740000000000002</v>
      </c>
      <c r="D112" s="4">
        <v>4.08</v>
      </c>
      <c r="E112" s="4">
        <v>4.78</v>
      </c>
      <c r="F112" s="5">
        <v>31.6</v>
      </c>
      <c r="G112" s="4"/>
      <c r="H112" s="31" t="s">
        <v>269</v>
      </c>
    </row>
    <row r="113" spans="1:8" ht="52.5" customHeight="1">
      <c r="A113" s="52"/>
      <c r="B113" s="53"/>
      <c r="C113" s="34">
        <v>22.340000000000003</v>
      </c>
      <c r="D113" s="34">
        <v>4.08</v>
      </c>
      <c r="E113" s="36">
        <v>5.18</v>
      </c>
      <c r="F113" s="35">
        <v>31.6</v>
      </c>
      <c r="G113" s="4"/>
      <c r="H113" s="31" t="s">
        <v>300</v>
      </c>
    </row>
    <row r="114" spans="1:8" ht="20.100000000000001" customHeight="1">
      <c r="A114" s="3">
        <v>106</v>
      </c>
      <c r="B114" s="6" t="s">
        <v>129</v>
      </c>
      <c r="C114" s="4">
        <v>22.3</v>
      </c>
      <c r="D114" s="4">
        <v>4</v>
      </c>
      <c r="E114" s="4">
        <v>4.75</v>
      </c>
      <c r="F114" s="5">
        <v>31.05</v>
      </c>
      <c r="G114" s="4"/>
      <c r="H114" s="31" t="s">
        <v>281</v>
      </c>
    </row>
    <row r="115" spans="1:8" ht="20.100000000000001" customHeight="1">
      <c r="A115" s="3">
        <v>107</v>
      </c>
      <c r="B115" s="18" t="s">
        <v>190</v>
      </c>
      <c r="C115" s="4">
        <v>22.299999999999997</v>
      </c>
      <c r="D115" s="4">
        <v>4</v>
      </c>
      <c r="E115" s="4">
        <v>4.75</v>
      </c>
      <c r="F115" s="5">
        <v>31.05</v>
      </c>
      <c r="G115" s="4"/>
      <c r="H115" s="31" t="s">
        <v>279</v>
      </c>
    </row>
    <row r="116" spans="1:8" ht="20.100000000000001" customHeight="1">
      <c r="A116" s="3">
        <v>108</v>
      </c>
      <c r="B116" s="18" t="s">
        <v>220</v>
      </c>
      <c r="C116" s="4">
        <v>24.060000000000002</v>
      </c>
      <c r="D116" s="4">
        <v>3.49</v>
      </c>
      <c r="E116" s="4">
        <v>3.5</v>
      </c>
      <c r="F116" s="5">
        <v>31.05</v>
      </c>
      <c r="G116" s="4"/>
      <c r="H116" s="31" t="s">
        <v>273</v>
      </c>
    </row>
    <row r="117" spans="1:8" ht="36" customHeight="1">
      <c r="A117" s="3">
        <v>109</v>
      </c>
      <c r="B117" s="6" t="s">
        <v>108</v>
      </c>
      <c r="C117" s="4">
        <v>23.490000000000002</v>
      </c>
      <c r="D117" s="4">
        <v>4.08</v>
      </c>
      <c r="E117" s="4">
        <v>4.75</v>
      </c>
      <c r="F117" s="5">
        <v>32.32</v>
      </c>
      <c r="G117" s="4"/>
      <c r="H117" s="31" t="s">
        <v>288</v>
      </c>
    </row>
    <row r="118" spans="1:8" ht="20.100000000000001" customHeight="1">
      <c r="A118" s="3">
        <v>110</v>
      </c>
      <c r="B118" s="18" t="s">
        <v>159</v>
      </c>
      <c r="C118" s="4">
        <v>23.549999999999997</v>
      </c>
      <c r="D118" s="4">
        <v>4</v>
      </c>
      <c r="E118" s="4">
        <v>3.5</v>
      </c>
      <c r="F118" s="5">
        <v>31.05</v>
      </c>
      <c r="G118" s="4"/>
      <c r="H118" s="31" t="s">
        <v>286</v>
      </c>
    </row>
    <row r="119" spans="1:8" ht="20.100000000000001" customHeight="1">
      <c r="A119" s="3">
        <v>111</v>
      </c>
      <c r="B119" s="6" t="s">
        <v>202</v>
      </c>
      <c r="C119" s="4">
        <v>22.299999999999997</v>
      </c>
      <c r="D119" s="4">
        <v>4</v>
      </c>
      <c r="E119" s="4">
        <v>4.75</v>
      </c>
      <c r="F119" s="5">
        <v>31.05</v>
      </c>
      <c r="G119" s="4"/>
      <c r="H119" s="31" t="s">
        <v>282</v>
      </c>
    </row>
    <row r="120" spans="1:8" ht="20.100000000000001" customHeight="1">
      <c r="A120" s="3">
        <v>112</v>
      </c>
      <c r="B120" s="18" t="s">
        <v>235</v>
      </c>
      <c r="C120" s="4">
        <v>24</v>
      </c>
      <c r="D120" s="4">
        <v>3.55</v>
      </c>
      <c r="E120" s="4">
        <v>3.5</v>
      </c>
      <c r="F120" s="5">
        <v>31.05</v>
      </c>
      <c r="G120" s="4"/>
      <c r="H120" s="31" t="s">
        <v>272</v>
      </c>
    </row>
    <row r="121" spans="1:8" ht="20.100000000000001" customHeight="1">
      <c r="A121" s="52">
        <v>113</v>
      </c>
      <c r="B121" s="53" t="s">
        <v>138</v>
      </c>
      <c r="C121" s="4">
        <v>19.62</v>
      </c>
      <c r="D121" s="4">
        <v>3.97</v>
      </c>
      <c r="E121" s="4">
        <v>2.85</v>
      </c>
      <c r="F121" s="5">
        <v>26.44</v>
      </c>
      <c r="G121" s="4"/>
      <c r="H121" s="37" t="s">
        <v>278</v>
      </c>
    </row>
    <row r="122" spans="1:8" ht="45" customHeight="1">
      <c r="A122" s="52"/>
      <c r="B122" s="53"/>
      <c r="C122" s="4">
        <v>19.62</v>
      </c>
      <c r="D122" s="4">
        <v>3.97</v>
      </c>
      <c r="E122" s="5">
        <v>6.41</v>
      </c>
      <c r="F122" s="5">
        <v>30</v>
      </c>
      <c r="G122" s="4"/>
      <c r="H122" s="37" t="s">
        <v>301</v>
      </c>
    </row>
    <row r="123" spans="1:8" ht="20.100000000000001" customHeight="1">
      <c r="A123" s="3">
        <v>114</v>
      </c>
      <c r="B123" s="18" t="s">
        <v>236</v>
      </c>
      <c r="C123" s="4">
        <v>20.149999999999999</v>
      </c>
      <c r="D123" s="4">
        <v>3.44</v>
      </c>
      <c r="E123" s="4">
        <v>3.05</v>
      </c>
      <c r="F123" s="5">
        <v>26.64</v>
      </c>
      <c r="G123" s="4"/>
      <c r="H123" s="31" t="s">
        <v>272</v>
      </c>
    </row>
    <row r="124" spans="1:8" ht="42.75" customHeight="1">
      <c r="A124" s="3">
        <v>115</v>
      </c>
      <c r="B124" s="18" t="s">
        <v>105</v>
      </c>
      <c r="C124" s="4">
        <v>20.220000000000002</v>
      </c>
      <c r="D124" s="4">
        <v>3.97</v>
      </c>
      <c r="E124" s="4">
        <v>2.81</v>
      </c>
      <c r="F124" s="5">
        <v>27</v>
      </c>
      <c r="G124" s="4"/>
      <c r="H124" s="31" t="s">
        <v>274</v>
      </c>
    </row>
    <row r="125" spans="1:8" ht="20.100000000000001" customHeight="1">
      <c r="A125" s="3">
        <v>116</v>
      </c>
      <c r="B125" s="18" t="s">
        <v>242</v>
      </c>
      <c r="C125" s="4">
        <v>20.149999999999999</v>
      </c>
      <c r="D125" s="4">
        <v>3.44</v>
      </c>
      <c r="E125" s="4">
        <v>2.85</v>
      </c>
      <c r="F125" s="5">
        <v>26.44</v>
      </c>
      <c r="G125" s="29"/>
      <c r="H125" s="31" t="s">
        <v>272</v>
      </c>
    </row>
    <row r="126" spans="1:8" ht="20.100000000000001" customHeight="1">
      <c r="A126" s="3">
        <v>117</v>
      </c>
      <c r="B126" s="18" t="s">
        <v>244</v>
      </c>
      <c r="C126" s="4">
        <v>23.299999999999997</v>
      </c>
      <c r="D126" s="4">
        <v>4</v>
      </c>
      <c r="E126" s="4">
        <v>3.75</v>
      </c>
      <c r="F126" s="5">
        <v>31.05</v>
      </c>
      <c r="G126" s="4"/>
      <c r="H126" s="31" t="s">
        <v>272</v>
      </c>
    </row>
    <row r="127" spans="1:8" ht="20.100000000000001" customHeight="1">
      <c r="A127" s="3">
        <v>118</v>
      </c>
      <c r="B127" s="18" t="s">
        <v>160</v>
      </c>
      <c r="C127" s="4">
        <v>23.810000000000002</v>
      </c>
      <c r="D127" s="4">
        <v>3.49</v>
      </c>
      <c r="E127" s="4">
        <v>3.75</v>
      </c>
      <c r="F127" s="5">
        <v>31.05</v>
      </c>
      <c r="G127" s="4"/>
      <c r="H127" s="31" t="s">
        <v>286</v>
      </c>
    </row>
    <row r="128" spans="1:8" ht="20.100000000000001" customHeight="1">
      <c r="A128" s="3">
        <v>119</v>
      </c>
      <c r="B128" s="18" t="s">
        <v>251</v>
      </c>
      <c r="C128" s="4">
        <v>23.549999999999997</v>
      </c>
      <c r="D128" s="4">
        <v>4</v>
      </c>
      <c r="E128" s="4">
        <v>3.5</v>
      </c>
      <c r="F128" s="5">
        <v>31.05</v>
      </c>
      <c r="G128" s="4"/>
      <c r="H128" s="31" t="s">
        <v>287</v>
      </c>
    </row>
    <row r="129" spans="1:8" ht="20.100000000000001" customHeight="1">
      <c r="A129" s="3">
        <v>120</v>
      </c>
      <c r="B129" s="6" t="s">
        <v>121</v>
      </c>
      <c r="C129" s="4">
        <v>21.14</v>
      </c>
      <c r="D129" s="4">
        <v>4.08</v>
      </c>
      <c r="E129" s="4">
        <v>6.33</v>
      </c>
      <c r="F129" s="5">
        <v>31.55</v>
      </c>
      <c r="G129" s="4"/>
      <c r="H129" s="31" t="s">
        <v>269</v>
      </c>
    </row>
    <row r="130" spans="1:8" ht="20.100000000000001" customHeight="1">
      <c r="A130" s="3">
        <v>121</v>
      </c>
      <c r="B130" s="18" t="s">
        <v>221</v>
      </c>
      <c r="C130" s="4">
        <v>20.149999999999999</v>
      </c>
      <c r="D130" s="4">
        <v>3.44</v>
      </c>
      <c r="E130" s="4">
        <v>2.85</v>
      </c>
      <c r="F130" s="5">
        <v>26.44</v>
      </c>
      <c r="G130" s="4"/>
      <c r="H130" s="31" t="s">
        <v>273</v>
      </c>
    </row>
    <row r="131" spans="1:8" ht="20.100000000000001" customHeight="1">
      <c r="A131" s="3">
        <v>122</v>
      </c>
      <c r="B131" s="18" t="s">
        <v>152</v>
      </c>
      <c r="C131" s="4">
        <v>22.299999999999997</v>
      </c>
      <c r="D131" s="4">
        <v>4</v>
      </c>
      <c r="E131" s="4">
        <v>4.75</v>
      </c>
      <c r="F131" s="5">
        <v>31.05</v>
      </c>
      <c r="G131" s="4"/>
      <c r="H131" s="31" t="s">
        <v>146</v>
      </c>
    </row>
    <row r="132" spans="1:8" ht="20.100000000000001" customHeight="1">
      <c r="A132" s="3">
        <v>123</v>
      </c>
      <c r="B132" s="18" t="s">
        <v>252</v>
      </c>
      <c r="C132" s="4">
        <v>20.2</v>
      </c>
      <c r="D132" s="4">
        <v>3.44</v>
      </c>
      <c r="E132" s="4">
        <v>2.8</v>
      </c>
      <c r="F132" s="5">
        <v>26.44</v>
      </c>
      <c r="G132" s="4"/>
      <c r="H132" s="31" t="s">
        <v>287</v>
      </c>
    </row>
    <row r="133" spans="1:8" ht="20.100000000000001" customHeight="1">
      <c r="A133" s="3">
        <v>124</v>
      </c>
      <c r="B133" s="6" t="s">
        <v>199</v>
      </c>
      <c r="C133" s="4">
        <v>20.149999999999999</v>
      </c>
      <c r="D133" s="4">
        <v>3.44</v>
      </c>
      <c r="E133" s="4">
        <v>2.85</v>
      </c>
      <c r="F133" s="5">
        <v>26.44</v>
      </c>
      <c r="G133" s="4"/>
      <c r="H133" s="31" t="s">
        <v>282</v>
      </c>
    </row>
    <row r="134" spans="1:8" ht="72.75" customHeight="1">
      <c r="A134" s="3">
        <v>125</v>
      </c>
      <c r="B134" s="18" t="s">
        <v>191</v>
      </c>
      <c r="C134" s="4">
        <v>22.78</v>
      </c>
      <c r="D134" s="4">
        <v>3.49</v>
      </c>
      <c r="E134" s="4">
        <v>2.5</v>
      </c>
      <c r="F134" s="5">
        <v>28.77</v>
      </c>
      <c r="G134" s="4"/>
      <c r="H134" s="31" t="s">
        <v>296</v>
      </c>
    </row>
    <row r="135" spans="1:8" ht="20.100000000000001" customHeight="1">
      <c r="A135" s="3">
        <v>126</v>
      </c>
      <c r="B135" s="6" t="s">
        <v>139</v>
      </c>
      <c r="C135" s="4">
        <v>19.7</v>
      </c>
      <c r="D135" s="4">
        <v>3.89</v>
      </c>
      <c r="E135" s="4">
        <v>2.85</v>
      </c>
      <c r="F135" s="5">
        <v>26.44</v>
      </c>
      <c r="G135" s="4"/>
      <c r="H135" s="31" t="s">
        <v>278</v>
      </c>
    </row>
    <row r="136" spans="1:8" ht="36" customHeight="1">
      <c r="A136" s="3">
        <v>127</v>
      </c>
      <c r="B136" s="6" t="s">
        <v>91</v>
      </c>
      <c r="C136" s="4">
        <v>20.25</v>
      </c>
      <c r="D136" s="4">
        <v>3.84</v>
      </c>
      <c r="E136" s="4">
        <v>2.91</v>
      </c>
      <c r="F136" s="5">
        <v>27</v>
      </c>
      <c r="G136" s="4"/>
      <c r="H136" s="31" t="s">
        <v>270</v>
      </c>
    </row>
    <row r="137" spans="1:8" ht="36" customHeight="1">
      <c r="A137" s="3">
        <v>128</v>
      </c>
      <c r="B137" s="6" t="s">
        <v>109</v>
      </c>
      <c r="C137" s="4">
        <v>21.28</v>
      </c>
      <c r="D137" s="4">
        <v>4.28</v>
      </c>
      <c r="E137" s="4">
        <v>5.99</v>
      </c>
      <c r="F137" s="5">
        <v>31.55</v>
      </c>
      <c r="G137" s="4"/>
      <c r="H137" s="31" t="s">
        <v>288</v>
      </c>
    </row>
    <row r="138" spans="1:8" ht="20.100000000000001" customHeight="1">
      <c r="A138" s="3">
        <v>129</v>
      </c>
      <c r="B138" s="6" t="s">
        <v>122</v>
      </c>
      <c r="C138" s="4">
        <v>23.6</v>
      </c>
      <c r="D138" s="4">
        <v>3.7</v>
      </c>
      <c r="E138" s="4">
        <v>3.75</v>
      </c>
      <c r="F138" s="5">
        <v>31.05</v>
      </c>
      <c r="G138" s="4"/>
      <c r="H138" s="31" t="s">
        <v>269</v>
      </c>
    </row>
    <row r="139" spans="1:8" ht="36" customHeight="1">
      <c r="A139" s="3">
        <v>130</v>
      </c>
      <c r="B139" s="6" t="s">
        <v>92</v>
      </c>
      <c r="C139" s="4">
        <v>20.369999999999997</v>
      </c>
      <c r="D139" s="4">
        <v>4.08</v>
      </c>
      <c r="E139" s="33">
        <v>5.75</v>
      </c>
      <c r="F139" s="5">
        <v>30.2</v>
      </c>
      <c r="G139" s="4"/>
      <c r="H139" s="31" t="s">
        <v>270</v>
      </c>
    </row>
    <row r="140" spans="1:8" ht="20.100000000000001" customHeight="1">
      <c r="A140" s="3">
        <v>131</v>
      </c>
      <c r="B140" s="6" t="s">
        <v>203</v>
      </c>
      <c r="C140" s="4">
        <v>23.299999999999997</v>
      </c>
      <c r="D140" s="4">
        <v>4</v>
      </c>
      <c r="E140" s="4">
        <v>3.75</v>
      </c>
      <c r="F140" s="5">
        <v>31.05</v>
      </c>
      <c r="G140" s="4"/>
      <c r="H140" s="31" t="s">
        <v>282</v>
      </c>
    </row>
    <row r="141" spans="1:8" ht="20.100000000000001" customHeight="1">
      <c r="A141" s="3">
        <v>132</v>
      </c>
      <c r="B141" s="6" t="s">
        <v>200</v>
      </c>
      <c r="C141" s="4">
        <v>23.549999999999997</v>
      </c>
      <c r="D141" s="4">
        <v>4</v>
      </c>
      <c r="E141" s="4">
        <v>3.5</v>
      </c>
      <c r="F141" s="5">
        <v>31.05</v>
      </c>
      <c r="G141" s="4"/>
      <c r="H141" s="31" t="s">
        <v>282</v>
      </c>
    </row>
    <row r="142" spans="1:8" ht="20.100000000000001" customHeight="1">
      <c r="A142" s="3">
        <v>133</v>
      </c>
      <c r="B142" s="6" t="s">
        <v>130</v>
      </c>
      <c r="C142" s="4">
        <v>22.3</v>
      </c>
      <c r="D142" s="4">
        <v>4</v>
      </c>
      <c r="E142" s="4">
        <v>4.75</v>
      </c>
      <c r="F142" s="5">
        <v>31.05</v>
      </c>
      <c r="G142" s="4"/>
      <c r="H142" s="31" t="s">
        <v>281</v>
      </c>
    </row>
    <row r="143" spans="1:8" ht="36" customHeight="1">
      <c r="A143" s="3">
        <v>134</v>
      </c>
      <c r="B143" s="6" t="s">
        <v>102</v>
      </c>
      <c r="C143" s="4">
        <v>22.369999999999997</v>
      </c>
      <c r="D143" s="4">
        <v>4.08</v>
      </c>
      <c r="E143" s="4">
        <v>4.75</v>
      </c>
      <c r="F143" s="5">
        <v>31.2</v>
      </c>
      <c r="G143" s="4"/>
      <c r="H143" s="31" t="s">
        <v>289</v>
      </c>
    </row>
    <row r="144" spans="1:8" ht="20.100000000000001" customHeight="1">
      <c r="A144" s="3">
        <v>135</v>
      </c>
      <c r="B144" s="18" t="s">
        <v>253</v>
      </c>
      <c r="C144" s="4">
        <v>20.149999999999999</v>
      </c>
      <c r="D144" s="4">
        <v>3.44</v>
      </c>
      <c r="E144" s="4">
        <v>2.85</v>
      </c>
      <c r="F144" s="5">
        <v>26.44</v>
      </c>
      <c r="G144" s="4"/>
      <c r="H144" s="31" t="s">
        <v>287</v>
      </c>
    </row>
    <row r="145" spans="1:8" ht="20.100000000000001" customHeight="1">
      <c r="A145" s="3">
        <v>136</v>
      </c>
      <c r="B145" s="18" t="s">
        <v>266</v>
      </c>
      <c r="C145" s="4">
        <v>24</v>
      </c>
      <c r="D145" s="4">
        <v>3.55</v>
      </c>
      <c r="E145" s="4">
        <v>3.5</v>
      </c>
      <c r="F145" s="5">
        <v>31.05</v>
      </c>
      <c r="G145" s="29"/>
      <c r="H145" s="31" t="s">
        <v>297</v>
      </c>
    </row>
    <row r="146" spans="1:8" ht="20.100000000000001" customHeight="1">
      <c r="A146" s="3">
        <v>137</v>
      </c>
      <c r="B146" s="18" t="s">
        <v>239</v>
      </c>
      <c r="C146" s="4">
        <v>24</v>
      </c>
      <c r="D146" s="4">
        <v>3.55</v>
      </c>
      <c r="E146" s="4">
        <v>3.5</v>
      </c>
      <c r="F146" s="5">
        <v>31.05</v>
      </c>
      <c r="G146" s="4"/>
      <c r="H146" s="31" t="s">
        <v>272</v>
      </c>
    </row>
    <row r="147" spans="1:8" ht="20.100000000000001" customHeight="1">
      <c r="A147" s="3">
        <v>138</v>
      </c>
      <c r="B147" s="18" t="s">
        <v>254</v>
      </c>
      <c r="C147" s="4">
        <v>23.549999999999997</v>
      </c>
      <c r="D147" s="4">
        <v>4</v>
      </c>
      <c r="E147" s="4">
        <v>3.5</v>
      </c>
      <c r="F147" s="5">
        <v>31.05</v>
      </c>
      <c r="G147" s="4"/>
      <c r="H147" s="31" t="s">
        <v>287</v>
      </c>
    </row>
    <row r="148" spans="1:8" ht="20.100000000000001" customHeight="1">
      <c r="A148" s="3">
        <v>139</v>
      </c>
      <c r="B148" s="18" t="s">
        <v>255</v>
      </c>
      <c r="C148" s="4">
        <v>20.149999999999999</v>
      </c>
      <c r="D148" s="4">
        <v>3.44</v>
      </c>
      <c r="E148" s="4">
        <v>2.85</v>
      </c>
      <c r="F148" s="5">
        <v>26.44</v>
      </c>
      <c r="G148" s="4"/>
      <c r="H148" s="31" t="s">
        <v>287</v>
      </c>
    </row>
    <row r="149" spans="1:8" ht="20.100000000000001" customHeight="1">
      <c r="A149" s="3">
        <v>140</v>
      </c>
      <c r="B149" s="6" t="s">
        <v>123</v>
      </c>
      <c r="C149" s="4">
        <v>22.3</v>
      </c>
      <c r="D149" s="4">
        <v>4</v>
      </c>
      <c r="E149" s="4">
        <v>4.75</v>
      </c>
      <c r="F149" s="5">
        <v>31.05</v>
      </c>
      <c r="G149" s="4"/>
      <c r="H149" s="31" t="s">
        <v>269</v>
      </c>
    </row>
    <row r="150" spans="1:8" ht="36" customHeight="1">
      <c r="A150" s="3">
        <v>141</v>
      </c>
      <c r="B150" s="6" t="s">
        <v>93</v>
      </c>
      <c r="C150" s="4">
        <v>22.15</v>
      </c>
      <c r="D150" s="4">
        <v>4</v>
      </c>
      <c r="E150" s="4">
        <v>4.75</v>
      </c>
      <c r="F150" s="5">
        <v>30.9</v>
      </c>
      <c r="G150" s="4"/>
      <c r="H150" s="31" t="s">
        <v>270</v>
      </c>
    </row>
    <row r="151" spans="1:8" ht="20.100000000000001" customHeight="1">
      <c r="A151" s="3">
        <v>142</v>
      </c>
      <c r="B151" s="6" t="s">
        <v>140</v>
      </c>
      <c r="C151" s="4">
        <v>21.240000000000002</v>
      </c>
      <c r="D151" s="4">
        <v>3.65</v>
      </c>
      <c r="E151" s="4">
        <v>5.26</v>
      </c>
      <c r="F151" s="5">
        <v>30.15</v>
      </c>
      <c r="G151" s="4"/>
      <c r="H151" s="31" t="s">
        <v>278</v>
      </c>
    </row>
    <row r="152" spans="1:8" ht="20.100000000000001" customHeight="1">
      <c r="A152" s="3">
        <v>143</v>
      </c>
      <c r="B152" s="6" t="s">
        <v>144</v>
      </c>
      <c r="C152" s="4">
        <v>21.81</v>
      </c>
      <c r="D152" s="4">
        <v>3.59</v>
      </c>
      <c r="E152" s="4">
        <v>4.75</v>
      </c>
      <c r="F152" s="5">
        <v>30.15</v>
      </c>
      <c r="G152" s="4"/>
      <c r="H152" s="31" t="s">
        <v>271</v>
      </c>
    </row>
    <row r="153" spans="1:8" ht="20.100000000000001" customHeight="1">
      <c r="A153" s="3">
        <v>144</v>
      </c>
      <c r="B153" s="6" t="s">
        <v>153</v>
      </c>
      <c r="C153" s="4">
        <v>21.81</v>
      </c>
      <c r="D153" s="4">
        <v>3.59</v>
      </c>
      <c r="E153" s="4">
        <v>4.75</v>
      </c>
      <c r="F153" s="5">
        <v>30.15</v>
      </c>
      <c r="G153" s="4"/>
      <c r="H153" s="31" t="s">
        <v>146</v>
      </c>
    </row>
  </sheetData>
  <mergeCells count="21"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I3:K4"/>
    <mergeCell ref="A33:A34"/>
    <mergeCell ref="B33:B34"/>
    <mergeCell ref="A79:A80"/>
    <mergeCell ref="B79:B80"/>
    <mergeCell ref="A112:A113"/>
    <mergeCell ref="B112:B113"/>
    <mergeCell ref="A121:A122"/>
    <mergeCell ref="B121:B122"/>
    <mergeCell ref="A4:H4"/>
    <mergeCell ref="A86:A87"/>
    <mergeCell ref="B86:B87"/>
  </mergeCells>
  <pageMargins left="0.9055118110236221" right="0.31496062992125984" top="0.94488188976377963" bottom="0.35433070866141736" header="0.31496062992125984" footer="0.31496062992125984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20"/>
  <sheetViews>
    <sheetView view="pageBreakPreview" zoomScale="80" zoomScaleNormal="80" zoomScaleSheetLayoutView="80" workbookViewId="0">
      <pane xSplit="2" ySplit="11" topLeftCell="C12" activePane="bottomRight" state="frozen"/>
      <selection pane="topRight" activeCell="C1" sqref="C1"/>
      <selection pane="bottomLeft" activeCell="A13" sqref="A13"/>
      <selection pane="bottomRight" activeCell="A11" sqref="A11:H20"/>
    </sheetView>
  </sheetViews>
  <sheetFormatPr defaultColWidth="11.5546875" defaultRowHeight="54" customHeight="1"/>
  <cols>
    <col min="1" max="1" width="9.109375" style="1" customWidth="1"/>
    <col min="2" max="2" width="38.6640625" style="1" customWidth="1"/>
    <col min="3" max="3" width="17.109375" style="1" customWidth="1"/>
    <col min="4" max="4" width="13.33203125" style="1" customWidth="1"/>
    <col min="5" max="5" width="10.88671875" style="1" customWidth="1"/>
    <col min="6" max="6" width="19.33203125" style="1" customWidth="1"/>
    <col min="7" max="7" width="14.109375" style="1" customWidth="1"/>
    <col min="8" max="8" width="30.44140625" style="1" customWidth="1"/>
    <col min="9" max="16384" width="11.5546875" style="1"/>
  </cols>
  <sheetData>
    <row r="1" spans="1:8" ht="20.100000000000001" customHeight="1"/>
    <row r="2" spans="1:8" ht="20.100000000000001" customHeight="1">
      <c r="F2" s="2" t="s">
        <v>24</v>
      </c>
      <c r="G2" s="2"/>
      <c r="H2" s="2"/>
    </row>
    <row r="3" spans="1:8" ht="20.100000000000001" customHeight="1">
      <c r="B3" s="12"/>
      <c r="F3" s="2" t="s">
        <v>25</v>
      </c>
      <c r="G3" s="2"/>
      <c r="H3" s="2"/>
    </row>
    <row r="4" spans="1:8" ht="20.100000000000001" customHeight="1">
      <c r="B4" s="12"/>
      <c r="F4" s="2" t="s">
        <v>27</v>
      </c>
      <c r="G4" s="2"/>
      <c r="H4" s="2"/>
    </row>
    <row r="5" spans="1:8" ht="20.100000000000001" customHeight="1">
      <c r="F5" s="2"/>
      <c r="G5" s="2"/>
      <c r="H5" s="2"/>
    </row>
    <row r="6" spans="1:8" ht="20.100000000000001" customHeight="1">
      <c r="F6" s="2" t="s">
        <v>26</v>
      </c>
      <c r="G6" s="2"/>
      <c r="H6" s="2"/>
    </row>
    <row r="7" spans="1:8" ht="20.100000000000001" customHeight="1"/>
    <row r="8" spans="1:8" ht="42.75" customHeight="1">
      <c r="A8" s="38" t="s">
        <v>145</v>
      </c>
      <c r="B8" s="38"/>
      <c r="C8" s="38"/>
      <c r="D8" s="38"/>
      <c r="E8" s="38"/>
      <c r="F8" s="38"/>
      <c r="G8" s="38"/>
      <c r="H8" s="38"/>
    </row>
    <row r="9" spans="1:8" ht="21" customHeight="1">
      <c r="A9" s="39" t="s">
        <v>0</v>
      </c>
      <c r="B9" s="39" t="s">
        <v>1</v>
      </c>
      <c r="C9" s="56" t="s">
        <v>161</v>
      </c>
      <c r="D9" s="41" t="s">
        <v>2</v>
      </c>
      <c r="E9" s="41" t="s">
        <v>3</v>
      </c>
      <c r="F9" s="57" t="s">
        <v>111</v>
      </c>
      <c r="G9" s="43" t="s">
        <v>4</v>
      </c>
      <c r="H9" s="44" t="s">
        <v>5</v>
      </c>
    </row>
    <row r="10" spans="1:8" ht="138.75" customHeight="1">
      <c r="A10" s="39"/>
      <c r="B10" s="39"/>
      <c r="C10" s="56"/>
      <c r="D10" s="41"/>
      <c r="E10" s="41"/>
      <c r="F10" s="57"/>
      <c r="G10" s="43"/>
      <c r="H10" s="44"/>
    </row>
    <row r="11" spans="1:8" ht="26.25" customHeight="1">
      <c r="A11" s="51" t="s">
        <v>162</v>
      </c>
      <c r="B11" s="51"/>
      <c r="C11" s="51"/>
      <c r="D11" s="51"/>
      <c r="E11" s="51"/>
      <c r="F11" s="51"/>
      <c r="G11" s="51"/>
      <c r="H11" s="51"/>
    </row>
    <row r="12" spans="1:8" ht="30" customHeight="1">
      <c r="A12" s="3">
        <v>1</v>
      </c>
      <c r="B12" s="17" t="s">
        <v>147</v>
      </c>
      <c r="C12" s="4">
        <v>19.7</v>
      </c>
      <c r="D12" s="4">
        <v>3.89</v>
      </c>
      <c r="E12" s="4">
        <v>2.85</v>
      </c>
      <c r="F12" s="5">
        <v>26.44</v>
      </c>
      <c r="G12" s="10"/>
      <c r="H12" s="14" t="s">
        <v>146</v>
      </c>
    </row>
    <row r="13" spans="1:8" ht="30" customHeight="1">
      <c r="A13" s="3">
        <v>2</v>
      </c>
      <c r="B13" s="17" t="s">
        <v>148</v>
      </c>
      <c r="C13" s="4">
        <v>24.819999999999997</v>
      </c>
      <c r="D13" s="4">
        <v>3.49</v>
      </c>
      <c r="E13" s="4">
        <v>3.5</v>
      </c>
      <c r="F13" s="5">
        <v>31.81</v>
      </c>
      <c r="G13" s="10"/>
      <c r="H13" s="14" t="s">
        <v>146</v>
      </c>
    </row>
    <row r="14" spans="1:8" ht="30" customHeight="1">
      <c r="A14" s="3">
        <v>3</v>
      </c>
      <c r="B14" s="17" t="s">
        <v>149</v>
      </c>
      <c r="C14" s="4">
        <v>22.299999999999997</v>
      </c>
      <c r="D14" s="4">
        <v>4</v>
      </c>
      <c r="E14" s="4">
        <v>4.75</v>
      </c>
      <c r="F14" s="5">
        <v>31.05</v>
      </c>
      <c r="G14" s="10"/>
      <c r="H14" s="14" t="s">
        <v>146</v>
      </c>
    </row>
    <row r="15" spans="1:8" ht="30" customHeight="1">
      <c r="A15" s="3">
        <v>4</v>
      </c>
      <c r="B15" s="17" t="s">
        <v>150</v>
      </c>
      <c r="C15" s="4">
        <v>23.990000000000002</v>
      </c>
      <c r="D15" s="4">
        <v>3.49</v>
      </c>
      <c r="E15" s="4">
        <v>3.75</v>
      </c>
      <c r="F15" s="5">
        <v>31.23</v>
      </c>
      <c r="G15" s="10"/>
      <c r="H15" s="14" t="s">
        <v>146</v>
      </c>
    </row>
    <row r="16" spans="1:8" ht="30" customHeight="1">
      <c r="A16" s="3">
        <v>5</v>
      </c>
      <c r="B16" s="17" t="s">
        <v>151</v>
      </c>
      <c r="C16" s="4">
        <v>21.21</v>
      </c>
      <c r="D16" s="4">
        <v>4</v>
      </c>
      <c r="E16" s="4">
        <v>4.75</v>
      </c>
      <c r="F16" s="5">
        <v>29.96</v>
      </c>
      <c r="G16" s="4">
        <v>95</v>
      </c>
      <c r="H16" s="14" t="s">
        <v>146</v>
      </c>
    </row>
    <row r="17" spans="1:8" ht="30" customHeight="1">
      <c r="A17" s="3">
        <v>6</v>
      </c>
      <c r="B17" s="17" t="s">
        <v>152</v>
      </c>
      <c r="C17" s="4">
        <v>22.299999999999997</v>
      </c>
      <c r="D17" s="4">
        <v>4</v>
      </c>
      <c r="E17" s="4">
        <v>4.75</v>
      </c>
      <c r="F17" s="5">
        <v>31.05</v>
      </c>
      <c r="G17" s="4"/>
      <c r="H17" s="14" t="s">
        <v>146</v>
      </c>
    </row>
    <row r="18" spans="1:8" ht="30" customHeight="1">
      <c r="A18" s="3">
        <v>7</v>
      </c>
      <c r="B18" s="6" t="s">
        <v>153</v>
      </c>
      <c r="C18" s="4">
        <v>21.81</v>
      </c>
      <c r="D18" s="4">
        <v>3.59</v>
      </c>
      <c r="E18" s="4">
        <v>4.75</v>
      </c>
      <c r="F18" s="5">
        <v>30.15</v>
      </c>
      <c r="G18" s="4"/>
      <c r="H18" s="14" t="s">
        <v>146</v>
      </c>
    </row>
    <row r="19" spans="1:8" ht="30" customHeight="1">
      <c r="A19" s="3">
        <v>8</v>
      </c>
      <c r="B19" s="17" t="s">
        <v>154</v>
      </c>
      <c r="C19" s="4">
        <v>23.549999999999997</v>
      </c>
      <c r="D19" s="4">
        <v>4</v>
      </c>
      <c r="E19" s="4">
        <v>3.5</v>
      </c>
      <c r="F19" s="5">
        <v>31.05</v>
      </c>
      <c r="G19" s="4"/>
      <c r="H19" s="14" t="s">
        <v>146</v>
      </c>
    </row>
    <row r="20" spans="1:8" ht="30" customHeight="1">
      <c r="A20" s="3">
        <v>9</v>
      </c>
      <c r="B20" s="17" t="s">
        <v>155</v>
      </c>
      <c r="C20" s="4">
        <v>22.68</v>
      </c>
      <c r="D20" s="4">
        <v>3.12</v>
      </c>
      <c r="E20" s="4">
        <v>3.5</v>
      </c>
      <c r="F20" s="5">
        <v>29.3</v>
      </c>
      <c r="G20" s="4">
        <v>90</v>
      </c>
      <c r="H20" s="14" t="s">
        <v>146</v>
      </c>
    </row>
  </sheetData>
  <mergeCells count="10">
    <mergeCell ref="A11:H11"/>
    <mergeCell ref="A8:H8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31496062992125984" right="0.31496062992125984" top="0.94488188976377963" bottom="0.35433070866141736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МКД включ. в лиценз до 2019г.</vt:lpstr>
      <vt:lpstr>МКД включ.в лиценз в 2019-2021г</vt:lpstr>
      <vt:lpstr>МКД включ. влиценз с 01.03.20</vt:lpstr>
      <vt:lpstr>'МКД включ. в лиценз до 2019г.'!Заголовки_для_печати</vt:lpstr>
      <vt:lpstr>'МКД включ. влиценз с 01.03.20'!Заголовки_для_печати</vt:lpstr>
      <vt:lpstr>'МКД включ.в лиценз в 2019-2021г'!Заголовки_для_печати</vt:lpstr>
      <vt:lpstr>'МКД включ. в лиценз до 2019г.'!Область_печати</vt:lpstr>
      <vt:lpstr>'МКД включ. влиценз с 01.03.20'!Область_печати</vt:lpstr>
      <vt:lpstr>'МКД включ.в лиценз в 2019-2021г'!Область_печати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2021-07-06T10:40:35Z</cp:lastPrinted>
  <dcterms:created xsi:type="dcterms:W3CDTF">2016-02-04T11:55:19Z</dcterms:created>
  <dcterms:modified xsi:type="dcterms:W3CDTF">2021-07-14T09:44:09Z</dcterms:modified>
</cp:coreProperties>
</file>